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Sheet1!$A$3:$H$258</definedName>
  </definedNames>
  <calcPr calcId="144525"/>
</workbook>
</file>

<file path=xl/sharedStrings.xml><?xml version="1.0" encoding="utf-8"?>
<sst xmlns="http://schemas.openxmlformats.org/spreadsheetml/2006/main" count="815" uniqueCount="407">
  <si>
    <t>ORODHA YA VITUO VYA KUKUSANYIA MAZIWA NCHINI KATIKA MWAKA 2022/2023</t>
  </si>
  <si>
    <t>Region</t>
  </si>
  <si>
    <t>District</t>
  </si>
  <si>
    <t>Collection Centre</t>
  </si>
  <si>
    <t>Mmiliki/Mwendeshaji</t>
  </si>
  <si>
    <t>Uwezo wa tanki ya kupozea (Litre) wa Siku</t>
  </si>
  <si>
    <t xml:space="preserve">Ukusanyaji kwa Siku (Lita)                 </t>
  </si>
  <si>
    <t>Capacity Utilization (%)</t>
  </si>
  <si>
    <t>Hali ya kituo</t>
  </si>
  <si>
    <t>TANGA</t>
  </si>
  <si>
    <t>Tanga (14)</t>
  </si>
  <si>
    <t>Tanga (UWATA)</t>
  </si>
  <si>
    <t>Tanga Fresh</t>
  </si>
  <si>
    <t>Kinafanya kazi</t>
  </si>
  <si>
    <t>Amboni</t>
  </si>
  <si>
    <t>Pongwe</t>
  </si>
  <si>
    <t>Buhuri</t>
  </si>
  <si>
    <t>Kange</t>
  </si>
  <si>
    <t>Pingoni</t>
  </si>
  <si>
    <t>Kirare</t>
  </si>
  <si>
    <t>Neema</t>
  </si>
  <si>
    <t>Mabokweni</t>
  </si>
  <si>
    <t>Marungu</t>
  </si>
  <si>
    <t>Azania Fresh</t>
  </si>
  <si>
    <t xml:space="preserve">Tanga </t>
  </si>
  <si>
    <t>Ammy Brothers Co</t>
  </si>
  <si>
    <t>Muheza (9)</t>
  </si>
  <si>
    <t>Amani</t>
  </si>
  <si>
    <t xml:space="preserve">Muheza </t>
  </si>
  <si>
    <t>Mjesani</t>
  </si>
  <si>
    <t>Mlingano</t>
  </si>
  <si>
    <t>Mkuzi</t>
  </si>
  <si>
    <t>Muheza</t>
  </si>
  <si>
    <t>Mjasani</t>
  </si>
  <si>
    <t>Farmland Enterprises</t>
  </si>
  <si>
    <t>Hakifanyi kazi</t>
  </si>
  <si>
    <t>Kibao</t>
  </si>
  <si>
    <t>Mkinga (5)</t>
  </si>
  <si>
    <t>Mtimbwani</t>
  </si>
  <si>
    <t>Gombero</t>
  </si>
  <si>
    <t>Shamba</t>
  </si>
  <si>
    <t>Maramba</t>
  </si>
  <si>
    <t>Duga</t>
  </si>
  <si>
    <t>Bunus Maziwa Point</t>
  </si>
  <si>
    <t>Korogwe (6)</t>
  </si>
  <si>
    <t>Mashewa</t>
  </si>
  <si>
    <t xml:space="preserve"> </t>
  </si>
  <si>
    <t>Korogwe (UWAKO)</t>
  </si>
  <si>
    <t>Mazinde</t>
  </si>
  <si>
    <t>Makuyuni</t>
  </si>
  <si>
    <t>Hale</t>
  </si>
  <si>
    <t xml:space="preserve">Korogwe </t>
  </si>
  <si>
    <t>Mandiqa Kihiyo</t>
  </si>
  <si>
    <t>Handeni (2)</t>
  </si>
  <si>
    <t>Handeni Town</t>
  </si>
  <si>
    <t>Kabuku</t>
  </si>
  <si>
    <t>Lushoto (3)</t>
  </si>
  <si>
    <t>Shume</t>
  </si>
  <si>
    <t>Lushoto (UWALU)</t>
  </si>
  <si>
    <t>Mlalo</t>
  </si>
  <si>
    <t>Pangani (2)</t>
  </si>
  <si>
    <t>Pangani</t>
  </si>
  <si>
    <t>Mivumoni</t>
  </si>
  <si>
    <t>Jumla ndogo</t>
  </si>
  <si>
    <t>MOROGORO</t>
  </si>
  <si>
    <t>Morogoro (3)</t>
  </si>
  <si>
    <t>Bigwa</t>
  </si>
  <si>
    <t>Farmers' Group</t>
  </si>
  <si>
    <t>Ngerengere</t>
  </si>
  <si>
    <t>Shambani Grad. Ltd</t>
  </si>
  <si>
    <t>Diguzi</t>
  </si>
  <si>
    <t>Kilosa (5)</t>
  </si>
  <si>
    <t>Dean Dairy</t>
  </si>
  <si>
    <t>Hassan Duale</t>
  </si>
  <si>
    <t>Shambani Milk</t>
  </si>
  <si>
    <t>Shambani Milk Co</t>
  </si>
  <si>
    <t>Mustapha Wasame</t>
  </si>
  <si>
    <t>Mustapha</t>
  </si>
  <si>
    <t>Mlay Milk Limited</t>
  </si>
  <si>
    <t>Antony</t>
  </si>
  <si>
    <t>Full Manyonyo</t>
  </si>
  <si>
    <t>Mother Dairy Co</t>
  </si>
  <si>
    <t>Mvomero (5)</t>
  </si>
  <si>
    <t>Kambala</t>
  </si>
  <si>
    <t>SGE</t>
  </si>
  <si>
    <t>Chrisacki Farm /Dakawa</t>
  </si>
  <si>
    <t>Tangafresh</t>
  </si>
  <si>
    <t xml:space="preserve">Dakawa </t>
  </si>
  <si>
    <t>Nuhu</t>
  </si>
  <si>
    <t>Dakawa</t>
  </si>
  <si>
    <t>Nuru</t>
  </si>
  <si>
    <t>Dumila</t>
  </si>
  <si>
    <t>Kilombero (0)</t>
  </si>
  <si>
    <t>Nil</t>
  </si>
  <si>
    <t>Ulanga (0)</t>
  </si>
  <si>
    <t>Kibaha (1)</t>
  </si>
  <si>
    <t>Mkuza</t>
  </si>
  <si>
    <t>Mradi wa Jamii</t>
  </si>
  <si>
    <t>Bagamoyo (9)</t>
  </si>
  <si>
    <t xml:space="preserve">Chalinze </t>
  </si>
  <si>
    <t>Enaboishu</t>
  </si>
  <si>
    <t>Naramatisho</t>
  </si>
  <si>
    <t>Lugoba</t>
  </si>
  <si>
    <t>Earth's Food</t>
  </si>
  <si>
    <t>Matuli</t>
  </si>
  <si>
    <t>Ubena Zomozi</t>
  </si>
  <si>
    <t>Mdaula</t>
  </si>
  <si>
    <t>Vikawe</t>
  </si>
  <si>
    <t>Masawe</t>
  </si>
  <si>
    <t>Kisarawe (1)</t>
  </si>
  <si>
    <t>Mzenga</t>
  </si>
  <si>
    <t>Mkombozi</t>
  </si>
  <si>
    <t>Bagamoyo (1)</t>
  </si>
  <si>
    <t>Mapinga</t>
  </si>
  <si>
    <t xml:space="preserve">Mkuranga </t>
  </si>
  <si>
    <t>Mafia (0)</t>
  </si>
  <si>
    <t>Rufiji (0)</t>
  </si>
  <si>
    <t>DSM</t>
  </si>
  <si>
    <t>Temeke (0)</t>
  </si>
  <si>
    <t>Ilala (1)</t>
  </si>
  <si>
    <t>Kigamboni (1)</t>
  </si>
  <si>
    <t>Gezaulole</t>
  </si>
  <si>
    <t>Mradi wa TASAF</t>
  </si>
  <si>
    <t>Chanika(2)</t>
  </si>
  <si>
    <t>Uwamabu</t>
  </si>
  <si>
    <t>Kikundi cha wafugaji Chanika</t>
  </si>
  <si>
    <t>Buyuni</t>
  </si>
  <si>
    <t>Chama cha wafugaji Ng'ombe Bora wa Maziwa</t>
  </si>
  <si>
    <t>Ubungo(1)</t>
  </si>
  <si>
    <t>Kiluvya</t>
  </si>
  <si>
    <t>CHAWAKIMU</t>
  </si>
  <si>
    <t>IRINGA</t>
  </si>
  <si>
    <t>Manispaa (3)</t>
  </si>
  <si>
    <t>Gangilonga</t>
  </si>
  <si>
    <t>Mkwawa</t>
  </si>
  <si>
    <t>Kibwabwa</t>
  </si>
  <si>
    <t>ASAS</t>
  </si>
  <si>
    <t>Kilolo (2)</t>
  </si>
  <si>
    <t>Pomerini</t>
  </si>
  <si>
    <t> Philips</t>
  </si>
  <si>
    <t>Lulanzi</t>
  </si>
  <si>
    <t>Mufindi (4)</t>
  </si>
  <si>
    <t>Iramba</t>
  </si>
  <si>
    <t>Njombe milk</t>
  </si>
  <si>
    <t>Kamadolesi</t>
  </si>
  <si>
    <t>Sawala</t>
  </si>
  <si>
    <t>UWAMA</t>
  </si>
  <si>
    <t>Nzihi</t>
  </si>
  <si>
    <t>NJOMBE</t>
  </si>
  <si>
    <t>Njombe DC (6)</t>
  </si>
  <si>
    <t>Uwemba</t>
  </si>
  <si>
    <t>Njombe milk/Njolifa</t>
  </si>
  <si>
    <t>Wangama</t>
  </si>
  <si>
    <t>Mji Mwema</t>
  </si>
  <si>
    <t>Mtwango</t>
  </si>
  <si>
    <t>NJILOFA</t>
  </si>
  <si>
    <t>Ibumila</t>
  </si>
  <si>
    <t>Matiganjora</t>
  </si>
  <si>
    <t>Nundu</t>
  </si>
  <si>
    <t>Utangilo</t>
  </si>
  <si>
    <t>Wanging'ombe DC (3)</t>
  </si>
  <si>
    <t>Imalinyi</t>
  </si>
  <si>
    <t>Chalowe</t>
  </si>
  <si>
    <t>Mawindi</t>
  </si>
  <si>
    <t>Makoga</t>
  </si>
  <si>
    <t>Makambako DC (1)</t>
  </si>
  <si>
    <t>Ikelu</t>
  </si>
  <si>
    <t>Makete DC (1)</t>
  </si>
  <si>
    <t>Iwawa</t>
  </si>
  <si>
    <t> Mradi wa Jamii</t>
  </si>
  <si>
    <t>MBEYA</t>
  </si>
  <si>
    <t>Rungwe (17)</t>
  </si>
  <si>
    <t>UWATU</t>
  </si>
  <si>
    <t>Ushirika</t>
  </si>
  <si>
    <t>Kiwira</t>
  </si>
  <si>
    <t>Kyimo</t>
  </si>
  <si>
    <t xml:space="preserve">Ukukwe </t>
  </si>
  <si>
    <t>UWAMARU (ASAS TUKUYU)</t>
  </si>
  <si>
    <t>UWAMARU ASAS KK</t>
  </si>
  <si>
    <t>KIWIRA</t>
  </si>
  <si>
    <t>MCU-EADD</t>
  </si>
  <si>
    <t>MWAMBEGERE</t>
  </si>
  <si>
    <t>USHIRIKA</t>
  </si>
  <si>
    <t>IBILIO</t>
  </si>
  <si>
    <t>IPONJOLA</t>
  </si>
  <si>
    <t>KALALO</t>
  </si>
  <si>
    <t>NDITU</t>
  </si>
  <si>
    <t>BULONGWE</t>
  </si>
  <si>
    <t>KISONDELA</t>
  </si>
  <si>
    <t>KAPUGI</t>
  </si>
  <si>
    <t>Busokelo (1)</t>
  </si>
  <si>
    <t>Busokelo Halmashauri</t>
  </si>
  <si>
    <t>Busokelo Halmashauri-ASAS</t>
  </si>
  <si>
    <t>Mbarali (2)</t>
  </si>
  <si>
    <t>UWANG'OMARU Rujewa</t>
  </si>
  <si>
    <t>UWANG'OMARU Ubaruku</t>
  </si>
  <si>
    <t>Mbeya Mjini (9)</t>
  </si>
  <si>
    <t>Isanga farmer group</t>
  </si>
  <si>
    <t>Isanga chini</t>
  </si>
  <si>
    <t>Iyela</t>
  </si>
  <si>
    <t>Iyunga dairy group</t>
  </si>
  <si>
    <t>Juhudi Dairy group</t>
  </si>
  <si>
    <t>UNI Dairy group</t>
  </si>
  <si>
    <t>Uyole Dairy group</t>
  </si>
  <si>
    <t>Ituha Dairy group</t>
  </si>
  <si>
    <t xml:space="preserve">Kitulo Dairy Farm </t>
  </si>
  <si>
    <t>SONGWE</t>
  </si>
  <si>
    <t>Mbozi (11)</t>
  </si>
  <si>
    <t>Vwawa Cooperative Society</t>
  </si>
  <si>
    <t>Mahenje Dairy Farmer Group</t>
  </si>
  <si>
    <t>Isangu Cooperative Society</t>
  </si>
  <si>
    <t>Hanseketwa</t>
  </si>
  <si>
    <t>Dr Kapinga (Vwawa)</t>
  </si>
  <si>
    <t>Luka Mbughi</t>
  </si>
  <si>
    <t>Mlowo Cooperative Society</t>
  </si>
  <si>
    <t>Zelezeta Dairy Group</t>
  </si>
  <si>
    <t>Hasamba Dairy Farmer group</t>
  </si>
  <si>
    <t>Iwange Dairy Farmer Group</t>
  </si>
  <si>
    <t>Ndolezi Dairy Farmer group</t>
  </si>
  <si>
    <t>GEITA</t>
  </si>
  <si>
    <t>Bukombe</t>
  </si>
  <si>
    <t>Runzewe</t>
  </si>
  <si>
    <t>DEA traders co. Ltd</t>
  </si>
  <si>
    <t>Geita</t>
  </si>
  <si>
    <t>Mwatolole</t>
  </si>
  <si>
    <t>Kahama Fresh Ltd</t>
  </si>
  <si>
    <t>Soko la dhahabu</t>
  </si>
  <si>
    <t>KAGERA</t>
  </si>
  <si>
    <t>Bukoba (6)</t>
  </si>
  <si>
    <t>Maruku</t>
  </si>
  <si>
    <t>Kahama Fresh Ltd (Hamgende)</t>
  </si>
  <si>
    <t>Kahama Fresh Ltd (Msikitini)</t>
  </si>
  <si>
    <t>kahama Fresh Ltd (Kashai)</t>
  </si>
  <si>
    <t>Kahama Fresh Ltd (Kagoya)</t>
  </si>
  <si>
    <t>Kyaka</t>
  </si>
  <si>
    <t>Bukoba Dairy Co. Ltd</t>
  </si>
  <si>
    <t>Muleba(1)</t>
  </si>
  <si>
    <t>Ngala(1)</t>
  </si>
  <si>
    <t>Benako</t>
  </si>
  <si>
    <t>Karagwe (2)</t>
  </si>
  <si>
    <t>Misenyi(1)</t>
  </si>
  <si>
    <t>Kipo katika ujenzi</t>
  </si>
  <si>
    <t>MWANZA</t>
  </si>
  <si>
    <t>Mwanza jiji (1)</t>
  </si>
  <si>
    <t>UWAWAMWA</t>
  </si>
  <si>
    <t>Magu (1)</t>
  </si>
  <si>
    <t>Ng’haya</t>
  </si>
  <si>
    <t>Musoma dairies</t>
  </si>
  <si>
    <t>Buchosa (1)</t>
  </si>
  <si>
    <t>Buchosa collection centre</t>
  </si>
  <si>
    <t>Misungwi (2)</t>
  </si>
  <si>
    <t>Mabuki</t>
  </si>
  <si>
    <t>Mabuki Youth Cooperative</t>
  </si>
  <si>
    <t xml:space="preserve">Misungwi Collection </t>
  </si>
  <si>
    <t>Nyamagana</t>
  </si>
  <si>
    <t>Kipo ktk hatua ya ujenzi</t>
  </si>
  <si>
    <t>Musoma (27)</t>
  </si>
  <si>
    <t>Kiagata collection Centre</t>
  </si>
  <si>
    <t>Kongoto Collection Centre</t>
  </si>
  <si>
    <t>Buhemba</t>
  </si>
  <si>
    <t>Mwibagi</t>
  </si>
  <si>
    <t>Msati</t>
  </si>
  <si>
    <t>Wegero</t>
  </si>
  <si>
    <t>Sirori Simba</t>
  </si>
  <si>
    <t>Nyankanga</t>
  </si>
  <si>
    <t>Magange</t>
  </si>
  <si>
    <t>Masurura</t>
  </si>
  <si>
    <t>Kiagata</t>
  </si>
  <si>
    <t>Kongoto</t>
  </si>
  <si>
    <t>Baranga</t>
  </si>
  <si>
    <t>Buntukasaro</t>
  </si>
  <si>
    <t>Sirorisimba</t>
  </si>
  <si>
    <t>Butuguri</t>
  </si>
  <si>
    <t>Butiama</t>
  </si>
  <si>
    <t>Bisarye</t>
  </si>
  <si>
    <t>Mwikoko</t>
  </si>
  <si>
    <t>Kiabakari</t>
  </si>
  <si>
    <t>Mwibagi (Bitaraguru)</t>
  </si>
  <si>
    <t>Nyasurura</t>
  </si>
  <si>
    <t>Nyegina</t>
  </si>
  <si>
    <t>Mugango</t>
  </si>
  <si>
    <t>Mayani</t>
  </si>
  <si>
    <t>Nyambui</t>
  </si>
  <si>
    <t>Chumwi</t>
  </si>
  <si>
    <t>Tarime (15)</t>
  </si>
  <si>
    <t>Nyamaguku</t>
  </si>
  <si>
    <t>Kinesi – Makutano</t>
  </si>
  <si>
    <t>Kisumwa</t>
  </si>
  <si>
    <t>Igiri Chini</t>
  </si>
  <si>
    <t>Kirumi (Kuhowa)</t>
  </si>
  <si>
    <t>Buturi</t>
  </si>
  <si>
    <t>Utegi</t>
  </si>
  <si>
    <t>Randa</t>
  </si>
  <si>
    <t>Sokoraboro</t>
  </si>
  <si>
    <t>Obwere</t>
  </si>
  <si>
    <t>Marasibora</t>
  </si>
  <si>
    <t>Nyanchabakenye</t>
  </si>
  <si>
    <t>Ochuna</t>
  </si>
  <si>
    <t>Kowak</t>
  </si>
  <si>
    <t>Sirari</t>
  </si>
  <si>
    <t>Bunda (8)</t>
  </si>
  <si>
    <t>Guta</t>
  </si>
  <si>
    <t>Musoma dairy</t>
  </si>
  <si>
    <t>Kiandege</t>
  </si>
  <si>
    <t>Association</t>
  </si>
  <si>
    <t>Maliwanda</t>
  </si>
  <si>
    <t>Mgeta</t>
  </si>
  <si>
    <t>Lamadi</t>
  </si>
  <si>
    <t>Salagana</t>
  </si>
  <si>
    <t>Musoma Dairies</t>
  </si>
  <si>
    <t>Rorya (1)</t>
  </si>
  <si>
    <t>Rabuori/ Buturi</t>
  </si>
  <si>
    <t>Mara Milk</t>
  </si>
  <si>
    <t>Serengeti (6)</t>
  </si>
  <si>
    <t>Isenye</t>
  </si>
  <si>
    <t>NIringa</t>
  </si>
  <si>
    <t>Nyinchoka</t>
  </si>
  <si>
    <t>Kenyana A</t>
  </si>
  <si>
    <t>Musapi</t>
  </si>
  <si>
    <t>Arusha</t>
  </si>
  <si>
    <t>Arusha (2)</t>
  </si>
  <si>
    <t>Moivo</t>
  </si>
  <si>
    <t>Kijimo Women Dairy Coop Society</t>
  </si>
  <si>
    <t xml:space="preserve">Nkwaranga </t>
  </si>
  <si>
    <t>Ikunda Dairy Farmers Society</t>
  </si>
  <si>
    <t>Arumeru (18)</t>
  </si>
  <si>
    <t>Mulala</t>
  </si>
  <si>
    <t>Meru Dairy Farmers Sopciety</t>
  </si>
  <si>
    <t>Akeri</t>
  </si>
  <si>
    <t>Llima Numbe</t>
  </si>
  <si>
    <t>Songoro</t>
  </si>
  <si>
    <t>Manna Group</t>
  </si>
  <si>
    <t>Leguruki</t>
  </si>
  <si>
    <t>Makau HP</t>
  </si>
  <si>
    <t>Patandi</t>
  </si>
  <si>
    <t>Seuri Green Cooperative</t>
  </si>
  <si>
    <t>Nkoaranga</t>
  </si>
  <si>
    <t>Meru Dairy Farmers Coop Society</t>
  </si>
  <si>
    <t>Nkole Women Group</t>
  </si>
  <si>
    <t>Fahari Women Group</t>
  </si>
  <si>
    <t>Meing'wari Women Group</t>
  </si>
  <si>
    <t>Mlangarini</t>
  </si>
  <si>
    <t xml:space="preserve">Mlangarini Cows Keeping </t>
  </si>
  <si>
    <t>Manyire</t>
  </si>
  <si>
    <t>Manyire Women Group</t>
  </si>
  <si>
    <t>Poli</t>
  </si>
  <si>
    <t>Jitume Group</t>
  </si>
  <si>
    <t>Sokoni 11</t>
  </si>
  <si>
    <t>Sokoni 11 Women Group</t>
  </si>
  <si>
    <t>Moivaro</t>
  </si>
  <si>
    <t>Siangiki Women Group</t>
  </si>
  <si>
    <t>Ngyani Speciality Dairy</t>
  </si>
  <si>
    <t>Meru Dairy Farmers Association (MEDAFA)</t>
  </si>
  <si>
    <t>Meru Dairy Farmers Association/Mountain Green</t>
  </si>
  <si>
    <t>Tengeru MCC</t>
  </si>
  <si>
    <t>LLImanumbe Dairy Cooperative</t>
  </si>
  <si>
    <t>Maji ya Chai</t>
  </si>
  <si>
    <t>MEDAWAFA</t>
  </si>
  <si>
    <t>Kilimanjaro</t>
  </si>
  <si>
    <t>Moshi (3)</t>
  </si>
  <si>
    <t>Olimo</t>
  </si>
  <si>
    <t>Mbokomu-Fukeni</t>
  </si>
  <si>
    <t>kinafanya kazi</t>
  </si>
  <si>
    <t>Joshi Muro</t>
  </si>
  <si>
    <t>Joshi</t>
  </si>
  <si>
    <t>Nduweni Dairy Cooperative</t>
  </si>
  <si>
    <t>Hai (19)</t>
  </si>
  <si>
    <t>Ng'uni</t>
  </si>
  <si>
    <t>Ng'uni Women Dairy Coop Society</t>
  </si>
  <si>
    <t>Nure</t>
  </si>
  <si>
    <t>Nure Women Group</t>
  </si>
  <si>
    <t>Marukeni</t>
  </si>
  <si>
    <t>Marukeni Women Dairy Coop Society</t>
  </si>
  <si>
    <t>Mboreni</t>
  </si>
  <si>
    <t>Mboreni Parentrs Dairy Coop Society</t>
  </si>
  <si>
    <t>Nronga</t>
  </si>
  <si>
    <t>Nronga Women Dairy Coop Society</t>
  </si>
  <si>
    <t>Nkwarungo</t>
  </si>
  <si>
    <t>Nkwarungo Women Dairy Coop Society</t>
  </si>
  <si>
    <t>Agape Dairy Group-Losaa</t>
  </si>
  <si>
    <t>Agape Dairy Group</t>
  </si>
  <si>
    <t>Losaa Dairy Cooperative</t>
  </si>
  <si>
    <t>Lemera Dairy Cooperative</t>
  </si>
  <si>
    <t>Sawe Dairy Cooperative</t>
  </si>
  <si>
    <t>Kyeeri Dairy Cooperative</t>
  </si>
  <si>
    <t>Mamba Dairy Cooperative</t>
  </si>
  <si>
    <t>Kalali Women Dairy Cooperative</t>
  </si>
  <si>
    <t>Uduru Dairy Cooperative</t>
  </si>
  <si>
    <t>Foo Dairy Cooperative</t>
  </si>
  <si>
    <t>Chawamando Dairy Cooperative</t>
  </si>
  <si>
    <t xml:space="preserve">Lukani Dairy Group </t>
  </si>
  <si>
    <t>Joshi Muro-Machame</t>
  </si>
  <si>
    <t>Isuki Dairy Group</t>
  </si>
  <si>
    <t>Rombeo(1)</t>
  </si>
  <si>
    <t>KIBAONI DAIRY GROUP-Tarakea</t>
  </si>
  <si>
    <t>KIBAONI DAIRY GROUP</t>
  </si>
  <si>
    <t>Siha (6)</t>
  </si>
  <si>
    <t>Siha</t>
  </si>
  <si>
    <t>Siha Women Group</t>
  </si>
  <si>
    <t>Gararagua</t>
  </si>
  <si>
    <t>Kashashi Milk Group</t>
  </si>
  <si>
    <t>Kishisha AMCOS LTD- IVAENI</t>
  </si>
  <si>
    <t>Kishisha AMCOS LTD</t>
  </si>
  <si>
    <t>Ngarony Milk Group-Livishe</t>
  </si>
  <si>
    <t xml:space="preserve">Ngarony Milk Group </t>
  </si>
  <si>
    <t xml:space="preserve">West Kilimanjaro Dairy Factory </t>
  </si>
  <si>
    <t>Grand Total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</si>
</sst>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7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2"/>
      <color rgb="FF000000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sz val="12"/>
      <color theme="1"/>
      <name val="Tahoma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1" fillId="17" borderId="2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7" borderId="16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84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3" fontId="4" fillId="0" borderId="5" xfId="0" applyNumberFormat="1" applyFont="1" applyBorder="1" applyAlignment="1">
      <alignment horizontal="left" vertical="top"/>
    </xf>
    <xf numFmtId="2" fontId="4" fillId="0" borderId="5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3" fontId="5" fillId="0" borderId="5" xfId="0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left" vertical="top"/>
    </xf>
    <xf numFmtId="2" fontId="4" fillId="2" borderId="5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3" fontId="4" fillId="0" borderId="5" xfId="0" applyNumberFormat="1" applyFont="1" applyFill="1" applyBorder="1" applyAlignment="1">
      <alignment horizontal="left" vertical="top"/>
    </xf>
    <xf numFmtId="2" fontId="4" fillId="0" borderId="5" xfId="0" applyNumberFormat="1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2" fontId="3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3" fontId="4" fillId="0" borderId="10" xfId="0" applyNumberFormat="1" applyFont="1" applyBorder="1" applyAlignment="1">
      <alignment horizontal="left" vertical="top"/>
    </xf>
    <xf numFmtId="2" fontId="4" fillId="0" borderId="10" xfId="0" applyNumberFormat="1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3" fontId="8" fillId="0" borderId="5" xfId="0" applyNumberFormat="1" applyFont="1" applyBorder="1" applyAlignment="1">
      <alignment horizontal="left" vertical="top"/>
    </xf>
    <xf numFmtId="2" fontId="8" fillId="0" borderId="5" xfId="0" applyNumberFormat="1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5" xfId="0" applyFont="1" applyFill="1" applyBorder="1" applyAlignment="1">
      <alignment horizontal="left" vertical="top"/>
    </xf>
    <xf numFmtId="3" fontId="5" fillId="3" borderId="5" xfId="0" applyNumberFormat="1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2" fontId="4" fillId="0" borderId="15" xfId="0" applyNumberFormat="1" applyFont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3" fontId="3" fillId="0" borderId="5" xfId="0" applyNumberFormat="1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left" vertical="top"/>
    </xf>
  </cellXfs>
  <cellStyles count="4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60% - Accent4" xfId="7" builtinId="44"/>
    <cellStyle name="Check Cell" xfId="8" builtinId="23"/>
    <cellStyle name="Heading 2" xfId="9" builtinId="17"/>
    <cellStyle name="Note" xfId="10" builtinId="10"/>
    <cellStyle name="40% - Accent3" xfId="11" builtinId="39"/>
    <cellStyle name="Warning Text" xfId="12" builtinId="11"/>
    <cellStyle name="40% - Accent2" xfId="13" builtinId="35"/>
    <cellStyle name="Title" xfId="14" builtinId="15"/>
    <cellStyle name="CExplanatory Text" xfId="15" builtinId="53"/>
    <cellStyle name="Heading 1" xfId="16" builtinId="16"/>
    <cellStyle name="Heading 3" xfId="17" builtinId="18"/>
    <cellStyle name="Heading 4" xfId="18" builtinId="19"/>
    <cellStyle name="Input" xfId="19" builtinId="20"/>
    <cellStyle name="60% - Accent3" xfId="20" builtinId="40"/>
    <cellStyle name="Good" xfId="21" builtinId="26"/>
    <cellStyle name="Output" xfId="22" builtinId="21"/>
    <cellStyle name="20% - Accent1" xfId="23" builtinId="30"/>
    <cellStyle name="Calculation" xfId="24" builtinId="22"/>
    <cellStyle name="Linked Cell" xfId="25" builtinId="24"/>
    <cellStyle name="Total" xfId="26" builtinId="25"/>
    <cellStyle name="Bad" xfId="27" builtinId="27"/>
    <cellStyle name="Neutral" xfId="28" builtinId="28"/>
    <cellStyle name="Accent1" xfId="29" builtinId="29"/>
    <cellStyle name="20% - Accent5" xfId="30" builtinId="46"/>
    <cellStyle name="60% - Accent1" xfId="31" builtinId="32"/>
    <cellStyle name="Accent2" xfId="32" builtinId="33"/>
    <cellStyle name="20% - Accent2" xfId="33" builtinId="34"/>
    <cellStyle name="20% - Accent6" xfId="34" builtinId="50"/>
    <cellStyle name="60% - Accent2" xfId="35" builtinId="36"/>
    <cellStyle name="Accent3" xfId="36" builtinId="37"/>
    <cellStyle name="20% - Accent3" xfId="37" builtinId="38"/>
    <cellStyle name="Accent4" xfId="38" builtinId="41"/>
    <cellStyle name="20% - Accent4" xfId="39" builtinId="42"/>
    <cellStyle name="40% - Accent4" xfId="40" builtinId="43"/>
    <cellStyle name="Accent5" xfId="41" builtinId="45"/>
    <cellStyle name="40% - Accent5" xfId="42" builtinId="47"/>
    <cellStyle name="60% - Accent5" xfId="43" builtinId="48"/>
    <cellStyle name="Accent6" xfId="44" builtinId="49"/>
    <cellStyle name="40% - Accent6" xfId="45" builtinId="51"/>
    <cellStyle name="60% - Accent6" xfId="46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0"/>
  <sheetViews>
    <sheetView tabSelected="1" workbookViewId="0">
      <selection activeCell="A2" sqref="A2:H2"/>
    </sheetView>
  </sheetViews>
  <sheetFormatPr defaultColWidth="11.25" defaultRowHeight="15.5" outlineLevelCol="7"/>
  <cols>
    <col min="1" max="1" width="15.25" customWidth="1"/>
    <col min="2" max="2" width="24" customWidth="1"/>
    <col min="3" max="3" width="26.75" customWidth="1"/>
    <col min="4" max="4" width="32" customWidth="1"/>
    <col min="5" max="5" width="13.5" customWidth="1"/>
    <col min="6" max="6" width="13.25" customWidth="1"/>
    <col min="7" max="7" width="13.75" customWidth="1"/>
    <col min="8" max="8" width="15.75" customWidth="1"/>
    <col min="9" max="9" width="13.125" customWidth="1"/>
  </cols>
  <sheetData>
    <row r="1" spans="1:8">
      <c r="A1" s="3"/>
      <c r="B1" s="3"/>
      <c r="C1" s="3"/>
      <c r="D1" s="3"/>
      <c r="E1" s="3"/>
      <c r="F1" s="3"/>
      <c r="G1" s="3"/>
      <c r="H1" s="3"/>
    </row>
    <row r="2" ht="19.25" spans="1:8">
      <c r="A2" s="4" t="s">
        <v>0</v>
      </c>
      <c r="B2" s="4"/>
      <c r="C2" s="4"/>
      <c r="D2" s="4"/>
      <c r="E2" s="4"/>
      <c r="F2" s="4"/>
      <c r="G2" s="4"/>
      <c r="H2" s="4"/>
    </row>
    <row r="3" ht="75.75" spans="1:8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16.25" spans="1:8">
      <c r="A4" s="7" t="s">
        <v>9</v>
      </c>
      <c r="B4" s="8" t="s">
        <v>10</v>
      </c>
      <c r="C4" s="9" t="s">
        <v>11</v>
      </c>
      <c r="D4" s="9" t="s">
        <v>12</v>
      </c>
      <c r="E4" s="10">
        <v>3000</v>
      </c>
      <c r="F4" s="10">
        <v>1878</v>
      </c>
      <c r="G4" s="11">
        <f>SUM(F4/E4*100)</f>
        <v>62.6</v>
      </c>
      <c r="H4" s="12" t="s">
        <v>13</v>
      </c>
    </row>
    <row r="5" ht="16.25" spans="1:8">
      <c r="A5" s="13"/>
      <c r="B5" s="14"/>
      <c r="C5" s="9" t="s">
        <v>14</v>
      </c>
      <c r="D5" s="9" t="s">
        <v>12</v>
      </c>
      <c r="E5" s="10">
        <v>3000</v>
      </c>
      <c r="F5" s="10">
        <v>1838</v>
      </c>
      <c r="G5" s="11">
        <f t="shared" ref="G5:G47" si="0">SUM(F5/E5*100)</f>
        <v>61.2666666666667</v>
      </c>
      <c r="H5" s="12" t="s">
        <v>13</v>
      </c>
    </row>
    <row r="6" ht="16.25" spans="1:8">
      <c r="A6" s="13"/>
      <c r="B6" s="14"/>
      <c r="C6" s="9" t="s">
        <v>15</v>
      </c>
      <c r="D6" s="9" t="s">
        <v>12</v>
      </c>
      <c r="E6" s="10">
        <v>8500</v>
      </c>
      <c r="F6" s="10">
        <v>4870</v>
      </c>
      <c r="G6" s="11">
        <f t="shared" si="0"/>
        <v>57.2941176470588</v>
      </c>
      <c r="H6" s="12" t="s">
        <v>13</v>
      </c>
    </row>
    <row r="7" ht="16.25" spans="1:8">
      <c r="A7" s="13"/>
      <c r="B7" s="14"/>
      <c r="C7" s="9" t="s">
        <v>16</v>
      </c>
      <c r="D7" s="9" t="s">
        <v>12</v>
      </c>
      <c r="E7" s="10">
        <v>2000</v>
      </c>
      <c r="F7" s="10">
        <v>1789</v>
      </c>
      <c r="G7" s="11">
        <f t="shared" si="0"/>
        <v>89.45</v>
      </c>
      <c r="H7" s="12" t="s">
        <v>13</v>
      </c>
    </row>
    <row r="8" ht="16.25" spans="1:8">
      <c r="A8" s="13"/>
      <c r="B8" s="14"/>
      <c r="C8" s="9" t="s">
        <v>17</v>
      </c>
      <c r="D8" s="9" t="s">
        <v>12</v>
      </c>
      <c r="E8" s="9">
        <v>500</v>
      </c>
      <c r="F8" s="9">
        <v>546</v>
      </c>
      <c r="G8" s="11">
        <f t="shared" si="0"/>
        <v>109.2</v>
      </c>
      <c r="H8" s="12" t="s">
        <v>13</v>
      </c>
    </row>
    <row r="9" ht="16.25" spans="1:8">
      <c r="A9" s="13"/>
      <c r="B9" s="14"/>
      <c r="C9" s="9" t="s">
        <v>18</v>
      </c>
      <c r="D9" s="9" t="s">
        <v>12</v>
      </c>
      <c r="E9" s="10">
        <v>3000</v>
      </c>
      <c r="F9" s="10">
        <v>1303</v>
      </c>
      <c r="G9" s="11">
        <f t="shared" si="0"/>
        <v>43.4333333333333</v>
      </c>
      <c r="H9" s="12" t="s">
        <v>13</v>
      </c>
    </row>
    <row r="10" ht="16.25" spans="1:8">
      <c r="A10" s="13"/>
      <c r="B10" s="14"/>
      <c r="C10" s="9" t="s">
        <v>19</v>
      </c>
      <c r="D10" s="9" t="s">
        <v>12</v>
      </c>
      <c r="E10" s="10">
        <v>2000</v>
      </c>
      <c r="F10" s="9">
        <v>646</v>
      </c>
      <c r="G10" s="11">
        <f t="shared" si="0"/>
        <v>32.3</v>
      </c>
      <c r="H10" s="12" t="s">
        <v>13</v>
      </c>
    </row>
    <row r="11" ht="16.25" spans="1:8">
      <c r="A11" s="13"/>
      <c r="B11" s="14"/>
      <c r="C11" s="9" t="s">
        <v>20</v>
      </c>
      <c r="D11" s="9" t="s">
        <v>12</v>
      </c>
      <c r="E11" s="9">
        <v>500</v>
      </c>
      <c r="F11" s="10">
        <v>2386</v>
      </c>
      <c r="G11" s="11">
        <f t="shared" si="0"/>
        <v>477.2</v>
      </c>
      <c r="H11" s="12" t="s">
        <v>13</v>
      </c>
    </row>
    <row r="12" ht="16.25" spans="1:8">
      <c r="A12" s="13"/>
      <c r="B12" s="14"/>
      <c r="C12" s="9" t="s">
        <v>21</v>
      </c>
      <c r="D12" s="9" t="s">
        <v>12</v>
      </c>
      <c r="E12" s="10">
        <v>5000</v>
      </c>
      <c r="F12" s="10">
        <v>1033</v>
      </c>
      <c r="G12" s="11">
        <f t="shared" si="0"/>
        <v>20.66</v>
      </c>
      <c r="H12" s="12" t="s">
        <v>13</v>
      </c>
    </row>
    <row r="13" ht="16.25" spans="1:8">
      <c r="A13" s="13"/>
      <c r="B13" s="14"/>
      <c r="C13" s="9" t="s">
        <v>22</v>
      </c>
      <c r="D13" s="9" t="s">
        <v>12</v>
      </c>
      <c r="E13" s="10">
        <v>1000</v>
      </c>
      <c r="F13" s="9">
        <v>395</v>
      </c>
      <c r="G13" s="11">
        <f t="shared" si="0"/>
        <v>39.5</v>
      </c>
      <c r="H13" s="12" t="s">
        <v>13</v>
      </c>
    </row>
    <row r="14" ht="16.25" spans="1:8">
      <c r="A14" s="13"/>
      <c r="B14" s="14"/>
      <c r="C14" s="9" t="s">
        <v>15</v>
      </c>
      <c r="D14" s="9" t="s">
        <v>23</v>
      </c>
      <c r="E14" s="10">
        <v>3000</v>
      </c>
      <c r="F14" s="9">
        <v>1200</v>
      </c>
      <c r="G14" s="11">
        <f t="shared" si="0"/>
        <v>40</v>
      </c>
      <c r="H14" s="12" t="s">
        <v>13</v>
      </c>
    </row>
    <row r="15" ht="16.25" spans="1:8">
      <c r="A15" s="13"/>
      <c r="B15" s="14"/>
      <c r="C15" s="9" t="s">
        <v>24</v>
      </c>
      <c r="D15" s="9" t="s">
        <v>25</v>
      </c>
      <c r="E15" s="9">
        <v>800</v>
      </c>
      <c r="F15" s="9">
        <v>200</v>
      </c>
      <c r="G15" s="11">
        <f t="shared" si="0"/>
        <v>25</v>
      </c>
      <c r="H15" s="12" t="s">
        <v>13</v>
      </c>
    </row>
    <row r="16" ht="16.25" spans="1:8">
      <c r="A16" s="13"/>
      <c r="B16" s="14"/>
      <c r="C16" s="9" t="s">
        <v>14</v>
      </c>
      <c r="D16" s="9" t="s">
        <v>25</v>
      </c>
      <c r="E16" s="10">
        <v>1300</v>
      </c>
      <c r="F16" s="9">
        <v>400</v>
      </c>
      <c r="G16" s="11">
        <f t="shared" si="0"/>
        <v>30.7692307692308</v>
      </c>
      <c r="H16" s="12" t="s">
        <v>13</v>
      </c>
    </row>
    <row r="17" ht="16.25" spans="1:8">
      <c r="A17" s="13"/>
      <c r="B17" s="15"/>
      <c r="C17" s="9" t="s">
        <v>14</v>
      </c>
      <c r="D17" s="9" t="s">
        <v>23</v>
      </c>
      <c r="E17" s="10">
        <v>3000</v>
      </c>
      <c r="F17" s="9">
        <v>1200</v>
      </c>
      <c r="G17" s="11">
        <f t="shared" si="0"/>
        <v>40</v>
      </c>
      <c r="H17" s="12" t="s">
        <v>13</v>
      </c>
    </row>
    <row r="18" ht="16.25" spans="1:8">
      <c r="A18" s="13"/>
      <c r="B18" s="8" t="s">
        <v>26</v>
      </c>
      <c r="C18" s="9" t="s">
        <v>27</v>
      </c>
      <c r="D18" s="9" t="s">
        <v>12</v>
      </c>
      <c r="E18" s="10">
        <v>7000</v>
      </c>
      <c r="F18" s="10">
        <v>2873</v>
      </c>
      <c r="G18" s="11">
        <f t="shared" si="0"/>
        <v>41.0428571428571</v>
      </c>
      <c r="H18" s="12" t="s">
        <v>13</v>
      </c>
    </row>
    <row r="19" ht="16.25" spans="1:8">
      <c r="A19" s="13"/>
      <c r="B19" s="14"/>
      <c r="C19" s="9" t="s">
        <v>28</v>
      </c>
      <c r="D19" s="9" t="s">
        <v>12</v>
      </c>
      <c r="E19" s="10">
        <v>6000</v>
      </c>
      <c r="F19" s="10">
        <v>2053</v>
      </c>
      <c r="G19" s="11">
        <f t="shared" si="0"/>
        <v>34.2166666666667</v>
      </c>
      <c r="H19" s="12" t="s">
        <v>13</v>
      </c>
    </row>
    <row r="20" ht="16.25" spans="1:8">
      <c r="A20" s="13"/>
      <c r="B20" s="14"/>
      <c r="C20" s="9" t="s">
        <v>29</v>
      </c>
      <c r="D20" s="9" t="s">
        <v>12</v>
      </c>
      <c r="E20" s="10">
        <v>1000</v>
      </c>
      <c r="F20" s="9">
        <v>604</v>
      </c>
      <c r="G20" s="11">
        <f t="shared" si="0"/>
        <v>60.4</v>
      </c>
      <c r="H20" s="12" t="s">
        <v>13</v>
      </c>
    </row>
    <row r="21" ht="16.25" spans="1:8">
      <c r="A21" s="13"/>
      <c r="B21" s="14"/>
      <c r="C21" s="9" t="s">
        <v>30</v>
      </c>
      <c r="D21" s="9" t="s">
        <v>12</v>
      </c>
      <c r="E21" s="10">
        <v>6000</v>
      </c>
      <c r="F21" s="10">
        <v>2543</v>
      </c>
      <c r="G21" s="11">
        <f t="shared" si="0"/>
        <v>42.3833333333333</v>
      </c>
      <c r="H21" s="12" t="s">
        <v>13</v>
      </c>
    </row>
    <row r="22" ht="16.25" spans="1:8">
      <c r="A22" s="13"/>
      <c r="B22" s="14"/>
      <c r="C22" s="9" t="s">
        <v>31</v>
      </c>
      <c r="D22" s="9" t="s">
        <v>12</v>
      </c>
      <c r="E22" s="10">
        <v>1000</v>
      </c>
      <c r="F22" s="9">
        <v>345</v>
      </c>
      <c r="G22" s="11">
        <f t="shared" si="0"/>
        <v>34.5</v>
      </c>
      <c r="H22" s="12" t="s">
        <v>13</v>
      </c>
    </row>
    <row r="23" ht="16.25" spans="1:8">
      <c r="A23" s="13"/>
      <c r="B23" s="14"/>
      <c r="C23" s="9" t="s">
        <v>32</v>
      </c>
      <c r="D23" s="9" t="s">
        <v>23</v>
      </c>
      <c r="E23" s="10">
        <v>2500</v>
      </c>
      <c r="F23" s="9">
        <v>1000</v>
      </c>
      <c r="G23" s="11">
        <f t="shared" si="0"/>
        <v>40</v>
      </c>
      <c r="H23" s="12" t="s">
        <v>13</v>
      </c>
    </row>
    <row r="24" ht="16.25" spans="1:8">
      <c r="A24" s="13"/>
      <c r="B24" s="14"/>
      <c r="C24" s="9" t="s">
        <v>27</v>
      </c>
      <c r="D24" s="9" t="s">
        <v>23</v>
      </c>
      <c r="E24" s="10">
        <v>3000</v>
      </c>
      <c r="F24" s="9">
        <v>1200</v>
      </c>
      <c r="G24" s="11">
        <f t="shared" si="0"/>
        <v>40</v>
      </c>
      <c r="H24" s="12" t="s">
        <v>13</v>
      </c>
    </row>
    <row r="25" ht="16.25" spans="1:8">
      <c r="A25" s="13"/>
      <c r="B25" s="14"/>
      <c r="C25" s="9" t="s">
        <v>33</v>
      </c>
      <c r="D25" s="9" t="s">
        <v>34</v>
      </c>
      <c r="E25" s="10">
        <v>2000</v>
      </c>
      <c r="F25" s="10">
        <v>2000</v>
      </c>
      <c r="G25" s="11">
        <f t="shared" si="0"/>
        <v>100</v>
      </c>
      <c r="H25" s="16" t="s">
        <v>35</v>
      </c>
    </row>
    <row r="26" ht="16.25" spans="1:8">
      <c r="A26" s="13"/>
      <c r="B26" s="15"/>
      <c r="C26" t="s">
        <v>36</v>
      </c>
      <c r="D26" s="9" t="s">
        <v>34</v>
      </c>
      <c r="E26" s="10">
        <v>1000</v>
      </c>
      <c r="F26" s="10">
        <v>1000</v>
      </c>
      <c r="G26" s="11">
        <f t="shared" si="0"/>
        <v>100</v>
      </c>
      <c r="H26" s="12" t="s">
        <v>13</v>
      </c>
    </row>
    <row r="27" ht="16.25" spans="1:8">
      <c r="A27" s="13"/>
      <c r="B27" s="8" t="s">
        <v>37</v>
      </c>
      <c r="C27" s="9" t="s">
        <v>38</v>
      </c>
      <c r="D27" s="9" t="s">
        <v>12</v>
      </c>
      <c r="E27" s="10">
        <v>1000</v>
      </c>
      <c r="F27" s="9">
        <v>527</v>
      </c>
      <c r="G27" s="11">
        <f t="shared" si="0"/>
        <v>52.7</v>
      </c>
      <c r="H27" s="12" t="s">
        <v>13</v>
      </c>
    </row>
    <row r="28" ht="16.25" spans="1:8">
      <c r="A28" s="13"/>
      <c r="B28" s="14"/>
      <c r="C28" s="9" t="s">
        <v>39</v>
      </c>
      <c r="D28" s="9" t="s">
        <v>12</v>
      </c>
      <c r="E28" s="10">
        <v>1500</v>
      </c>
      <c r="F28" s="9">
        <v>652</v>
      </c>
      <c r="G28" s="11">
        <f t="shared" si="0"/>
        <v>43.4666666666667</v>
      </c>
      <c r="H28" s="12" t="s">
        <v>13</v>
      </c>
    </row>
    <row r="29" ht="16.25" spans="1:8">
      <c r="A29" s="13"/>
      <c r="B29" s="14"/>
      <c r="C29" s="9" t="s">
        <v>40</v>
      </c>
      <c r="D29" s="9" t="s">
        <v>12</v>
      </c>
      <c r="E29" s="10">
        <v>1200</v>
      </c>
      <c r="F29" s="9">
        <v>382</v>
      </c>
      <c r="G29" s="11">
        <f t="shared" si="0"/>
        <v>31.8333333333333</v>
      </c>
      <c r="H29" s="12" t="s">
        <v>13</v>
      </c>
    </row>
    <row r="30" ht="16.25" spans="1:8">
      <c r="A30" s="13"/>
      <c r="B30" s="14"/>
      <c r="C30" s="9" t="s">
        <v>41</v>
      </c>
      <c r="D30" s="9" t="s">
        <v>12</v>
      </c>
      <c r="E30" s="10">
        <v>6000</v>
      </c>
      <c r="F30" s="10">
        <v>1616</v>
      </c>
      <c r="G30" s="11">
        <f t="shared" si="0"/>
        <v>26.9333333333333</v>
      </c>
      <c r="H30" s="12" t="s">
        <v>13</v>
      </c>
    </row>
    <row r="31" ht="16.25" spans="1:8">
      <c r="A31" s="13"/>
      <c r="B31" s="15"/>
      <c r="C31" s="9" t="s">
        <v>42</v>
      </c>
      <c r="D31" s="9" t="s">
        <v>12</v>
      </c>
      <c r="E31" s="10">
        <v>2000</v>
      </c>
      <c r="F31" s="9">
        <v>695</v>
      </c>
      <c r="G31" s="11">
        <f t="shared" si="0"/>
        <v>34.75</v>
      </c>
      <c r="H31" s="12" t="s">
        <v>13</v>
      </c>
    </row>
    <row r="32" ht="16.25" spans="1:8">
      <c r="A32" s="13"/>
      <c r="B32" s="9"/>
      <c r="C32" s="17" t="s">
        <v>41</v>
      </c>
      <c r="D32" s="9" t="s">
        <v>43</v>
      </c>
      <c r="E32" s="10"/>
      <c r="F32" s="9"/>
      <c r="G32" s="11"/>
      <c r="H32" s="12"/>
    </row>
    <row r="33" ht="16.25" spans="1:8">
      <c r="A33" s="13"/>
      <c r="B33" s="9" t="s">
        <v>44</v>
      </c>
      <c r="C33" s="9" t="s">
        <v>45</v>
      </c>
      <c r="D33" s="9" t="s">
        <v>12</v>
      </c>
      <c r="E33" s="10">
        <v>2000</v>
      </c>
      <c r="F33" s="9">
        <v>0</v>
      </c>
      <c r="G33" s="11">
        <f t="shared" si="0"/>
        <v>0</v>
      </c>
      <c r="H33" s="12" t="s">
        <v>13</v>
      </c>
    </row>
    <row r="34" ht="16.25" spans="1:8">
      <c r="A34" s="13"/>
      <c r="B34" s="8" t="s">
        <v>46</v>
      </c>
      <c r="C34" s="9" t="s">
        <v>47</v>
      </c>
      <c r="D34" s="9" t="s">
        <v>12</v>
      </c>
      <c r="E34" s="10">
        <v>3000</v>
      </c>
      <c r="F34" s="9">
        <v>628</v>
      </c>
      <c r="G34" s="11">
        <f t="shared" si="0"/>
        <v>20.9333333333333</v>
      </c>
      <c r="H34" s="12" t="s">
        <v>13</v>
      </c>
    </row>
    <row r="35" ht="16.25" spans="1:8">
      <c r="A35" s="13"/>
      <c r="B35" s="14"/>
      <c r="C35" s="9" t="s">
        <v>48</v>
      </c>
      <c r="D35" s="9" t="s">
        <v>12</v>
      </c>
      <c r="E35" s="10">
        <v>1000</v>
      </c>
      <c r="F35" s="9">
        <v>47</v>
      </c>
      <c r="G35" s="11">
        <f t="shared" si="0"/>
        <v>4.7</v>
      </c>
      <c r="H35" s="12" t="s">
        <v>13</v>
      </c>
    </row>
    <row r="36" ht="16.25" spans="1:8">
      <c r="A36" s="13"/>
      <c r="B36" s="14"/>
      <c r="C36" s="9" t="s">
        <v>49</v>
      </c>
      <c r="D36" s="9" t="s">
        <v>12</v>
      </c>
      <c r="E36" s="10">
        <v>1000</v>
      </c>
      <c r="F36" s="9">
        <v>190</v>
      </c>
      <c r="G36" s="11">
        <f t="shared" si="0"/>
        <v>19</v>
      </c>
      <c r="H36" s="12" t="s">
        <v>13</v>
      </c>
    </row>
    <row r="37" ht="16.25" spans="1:8">
      <c r="A37" s="13"/>
      <c r="B37" s="14"/>
      <c r="C37" s="9" t="s">
        <v>50</v>
      </c>
      <c r="D37" s="9" t="s">
        <v>12</v>
      </c>
      <c r="E37" s="10">
        <v>1500</v>
      </c>
      <c r="F37" s="9">
        <v>647</v>
      </c>
      <c r="G37" s="11">
        <f t="shared" si="0"/>
        <v>43.1333333333333</v>
      </c>
      <c r="H37" s="12" t="s">
        <v>13</v>
      </c>
    </row>
    <row r="38" ht="16.25" spans="1:8">
      <c r="A38" s="13"/>
      <c r="B38" s="15"/>
      <c r="C38" s="9" t="s">
        <v>51</v>
      </c>
      <c r="D38" s="9" t="s">
        <v>52</v>
      </c>
      <c r="E38" s="9">
        <v>500</v>
      </c>
      <c r="F38" s="9">
        <v>250</v>
      </c>
      <c r="G38" s="11">
        <f t="shared" si="0"/>
        <v>50</v>
      </c>
      <c r="H38" s="12" t="s">
        <v>13</v>
      </c>
    </row>
    <row r="39" ht="16.25" spans="1:8">
      <c r="A39" s="13"/>
      <c r="B39" s="8" t="s">
        <v>53</v>
      </c>
      <c r="C39" s="9" t="s">
        <v>54</v>
      </c>
      <c r="D39" s="9" t="s">
        <v>12</v>
      </c>
      <c r="E39" s="10">
        <v>2000</v>
      </c>
      <c r="F39" s="9">
        <v>800</v>
      </c>
      <c r="G39" s="11">
        <f t="shared" si="0"/>
        <v>40</v>
      </c>
      <c r="H39" s="12" t="s">
        <v>13</v>
      </c>
    </row>
    <row r="40" ht="16.25" spans="1:8">
      <c r="A40" s="13"/>
      <c r="B40" s="15"/>
      <c r="C40" s="9" t="s">
        <v>55</v>
      </c>
      <c r="D40" s="9" t="s">
        <v>12</v>
      </c>
      <c r="E40" s="9">
        <v>1500</v>
      </c>
      <c r="F40" s="9">
        <v>500</v>
      </c>
      <c r="G40" s="11">
        <f t="shared" si="0"/>
        <v>33.3333333333333</v>
      </c>
      <c r="H40" s="12" t="s">
        <v>13</v>
      </c>
    </row>
    <row r="41" ht="16.25" spans="1:8">
      <c r="A41" s="13"/>
      <c r="B41" s="8" t="s">
        <v>56</v>
      </c>
      <c r="C41" s="9" t="s">
        <v>57</v>
      </c>
      <c r="D41" s="9" t="s">
        <v>12</v>
      </c>
      <c r="E41" s="10">
        <v>3000</v>
      </c>
      <c r="F41" s="9">
        <v>258</v>
      </c>
      <c r="G41" s="11">
        <f t="shared" si="0"/>
        <v>8.6</v>
      </c>
      <c r="H41" s="12" t="s">
        <v>13</v>
      </c>
    </row>
    <row r="42" ht="16.25" spans="1:8">
      <c r="A42" s="13"/>
      <c r="B42" s="14"/>
      <c r="C42" s="9" t="s">
        <v>58</v>
      </c>
      <c r="D42" s="9" t="s">
        <v>12</v>
      </c>
      <c r="E42" s="10">
        <v>1000</v>
      </c>
      <c r="F42" s="9">
        <v>164</v>
      </c>
      <c r="G42" s="11">
        <f t="shared" si="0"/>
        <v>16.4</v>
      </c>
      <c r="H42" s="12" t="s">
        <v>13</v>
      </c>
    </row>
    <row r="43" ht="16.25" spans="1:8">
      <c r="A43" s="13"/>
      <c r="B43" s="15"/>
      <c r="C43" s="9" t="s">
        <v>59</v>
      </c>
      <c r="D43" s="9" t="s">
        <v>12</v>
      </c>
      <c r="E43" s="9">
        <v>100</v>
      </c>
      <c r="F43" s="9">
        <v>30</v>
      </c>
      <c r="G43" s="11">
        <f t="shared" si="0"/>
        <v>30</v>
      </c>
      <c r="H43" s="12" t="s">
        <v>13</v>
      </c>
    </row>
    <row r="44" ht="16.25" spans="1:8">
      <c r="A44" s="13"/>
      <c r="B44" s="8" t="s">
        <v>60</v>
      </c>
      <c r="C44" s="9" t="s">
        <v>61</v>
      </c>
      <c r="D44" s="9" t="s">
        <v>12</v>
      </c>
      <c r="E44" s="10">
        <v>4500</v>
      </c>
      <c r="F44" s="10">
        <v>2386</v>
      </c>
      <c r="G44" s="11">
        <f t="shared" si="0"/>
        <v>53.0222222222222</v>
      </c>
      <c r="H44" s="12" t="s">
        <v>13</v>
      </c>
    </row>
    <row r="45" ht="16.25" spans="1:8">
      <c r="A45" s="18"/>
      <c r="B45" s="15"/>
      <c r="C45" s="9" t="s">
        <v>62</v>
      </c>
      <c r="D45" s="9" t="s">
        <v>12</v>
      </c>
      <c r="E45" s="10">
        <v>2000</v>
      </c>
      <c r="F45" s="9">
        <v>892</v>
      </c>
      <c r="G45" s="11">
        <f t="shared" si="0"/>
        <v>44.6</v>
      </c>
      <c r="H45" s="12" t="s">
        <v>13</v>
      </c>
    </row>
    <row r="46" ht="16.25" spans="1:8">
      <c r="A46" s="18" t="s">
        <v>63</v>
      </c>
      <c r="B46" s="19"/>
      <c r="C46" s="19">
        <v>39</v>
      </c>
      <c r="D46" s="19"/>
      <c r="E46" s="20">
        <f>SUM(E4:E45)</f>
        <v>100900</v>
      </c>
      <c r="F46" s="20">
        <f>SUM(F4:F45)</f>
        <v>43966</v>
      </c>
      <c r="G46" s="21">
        <f t="shared" si="0"/>
        <v>43.5738354806739</v>
      </c>
      <c r="H46" s="22"/>
    </row>
    <row r="47" ht="16.25" spans="1:8">
      <c r="A47" s="7" t="s">
        <v>64</v>
      </c>
      <c r="B47" s="8" t="s">
        <v>65</v>
      </c>
      <c r="C47" s="9" t="s">
        <v>66</v>
      </c>
      <c r="D47" s="9" t="s">
        <v>67</v>
      </c>
      <c r="E47" s="10">
        <v>2000</v>
      </c>
      <c r="F47" s="10">
        <v>1000</v>
      </c>
      <c r="G47" s="11">
        <f t="shared" si="0"/>
        <v>50</v>
      </c>
      <c r="H47" s="12" t="s">
        <v>13</v>
      </c>
    </row>
    <row r="48" ht="16.25" spans="1:8">
      <c r="A48" s="13"/>
      <c r="B48" s="14"/>
      <c r="C48" s="9" t="s">
        <v>68</v>
      </c>
      <c r="D48" s="9" t="s">
        <v>69</v>
      </c>
      <c r="E48" s="10">
        <v>1200</v>
      </c>
      <c r="F48" s="10">
        <v>1000</v>
      </c>
      <c r="G48" s="11">
        <f t="shared" ref="G48:G59" si="1">SUM(F48/E48*100)</f>
        <v>83.3333333333333</v>
      </c>
      <c r="H48" s="12" t="s">
        <v>13</v>
      </c>
    </row>
    <row r="49" ht="16.25" spans="1:8">
      <c r="A49" s="13"/>
      <c r="B49" s="15"/>
      <c r="C49" s="9" t="s">
        <v>70</v>
      </c>
      <c r="D49" s="9" t="s">
        <v>69</v>
      </c>
      <c r="E49" s="10">
        <v>1500</v>
      </c>
      <c r="F49" s="9">
        <v>800</v>
      </c>
      <c r="G49" s="11">
        <f t="shared" si="1"/>
        <v>53.3333333333333</v>
      </c>
      <c r="H49" s="12" t="s">
        <v>13</v>
      </c>
    </row>
    <row r="50" ht="16.25" spans="1:8">
      <c r="A50" s="13"/>
      <c r="B50" s="8" t="s">
        <v>71</v>
      </c>
      <c r="C50" s="9" t="s">
        <v>72</v>
      </c>
      <c r="D50" s="9" t="s">
        <v>73</v>
      </c>
      <c r="E50" s="10">
        <v>5000</v>
      </c>
      <c r="F50" s="10">
        <v>3500</v>
      </c>
      <c r="G50" s="11">
        <f t="shared" si="1"/>
        <v>70</v>
      </c>
      <c r="H50" s="12" t="s">
        <v>13</v>
      </c>
    </row>
    <row r="51" ht="16.25" spans="1:8">
      <c r="A51" s="13"/>
      <c r="B51" s="14"/>
      <c r="C51" s="9" t="s">
        <v>74</v>
      </c>
      <c r="D51" s="9" t="s">
        <v>75</v>
      </c>
      <c r="E51" s="10">
        <v>1500</v>
      </c>
      <c r="F51" s="10">
        <v>1200</v>
      </c>
      <c r="G51" s="11">
        <f t="shared" si="1"/>
        <v>80</v>
      </c>
      <c r="H51" s="12" t="s">
        <v>13</v>
      </c>
    </row>
    <row r="52" ht="16.25" spans="1:8">
      <c r="A52" s="13"/>
      <c r="B52" s="14"/>
      <c r="C52" s="9" t="s">
        <v>76</v>
      </c>
      <c r="D52" s="10" t="s">
        <v>77</v>
      </c>
      <c r="E52" s="10">
        <v>3000</v>
      </c>
      <c r="F52" s="10">
        <v>1800</v>
      </c>
      <c r="G52" s="11">
        <f t="shared" si="1"/>
        <v>60</v>
      </c>
      <c r="H52" s="12" t="s">
        <v>13</v>
      </c>
    </row>
    <row r="53" ht="16.25" spans="1:8">
      <c r="A53" s="13"/>
      <c r="B53" s="14"/>
      <c r="C53" s="9" t="s">
        <v>78</v>
      </c>
      <c r="D53" s="10" t="s">
        <v>79</v>
      </c>
      <c r="E53" s="10">
        <v>3000</v>
      </c>
      <c r="F53" s="10">
        <v>2500</v>
      </c>
      <c r="G53" s="11">
        <f t="shared" si="1"/>
        <v>83.3333333333333</v>
      </c>
      <c r="H53" s="12" t="s">
        <v>13</v>
      </c>
    </row>
    <row r="54" ht="16.25" spans="1:8">
      <c r="A54" s="13"/>
      <c r="B54" s="14"/>
      <c r="C54" s="9" t="s">
        <v>80</v>
      </c>
      <c r="D54" s="9" t="s">
        <v>81</v>
      </c>
      <c r="E54" s="10">
        <v>4000</v>
      </c>
      <c r="F54" s="10">
        <v>3500</v>
      </c>
      <c r="G54" s="11">
        <f t="shared" si="1"/>
        <v>87.5</v>
      </c>
      <c r="H54" s="12" t="s">
        <v>13</v>
      </c>
    </row>
    <row r="55" ht="16.25" spans="1:8">
      <c r="A55" s="13"/>
      <c r="B55" s="14" t="s">
        <v>82</v>
      </c>
      <c r="C55" s="9" t="s">
        <v>83</v>
      </c>
      <c r="D55" s="9" t="s">
        <v>84</v>
      </c>
      <c r="E55" s="10">
        <v>2500</v>
      </c>
      <c r="F55" s="10">
        <v>1500</v>
      </c>
      <c r="G55" s="11">
        <f t="shared" si="1"/>
        <v>60</v>
      </c>
      <c r="H55" s="12" t="s">
        <v>13</v>
      </c>
    </row>
    <row r="56" ht="16.25" spans="1:8">
      <c r="A56" s="13"/>
      <c r="B56" s="14"/>
      <c r="C56" s="9" t="s">
        <v>85</v>
      </c>
      <c r="D56" s="9" t="s">
        <v>86</v>
      </c>
      <c r="E56" s="10">
        <v>3000</v>
      </c>
      <c r="F56" s="10">
        <v>1085</v>
      </c>
      <c r="G56" s="11">
        <f t="shared" si="1"/>
        <v>36.1666666666667</v>
      </c>
      <c r="H56" s="12" t="s">
        <v>13</v>
      </c>
    </row>
    <row r="57" ht="16.25" spans="1:8">
      <c r="A57" s="13"/>
      <c r="B57" s="14"/>
      <c r="C57" s="9" t="s">
        <v>87</v>
      </c>
      <c r="D57" s="9" t="s">
        <v>88</v>
      </c>
      <c r="E57" s="10">
        <v>2000</v>
      </c>
      <c r="F57" s="9">
        <v>608</v>
      </c>
      <c r="G57" s="11">
        <f t="shared" si="1"/>
        <v>30.4</v>
      </c>
      <c r="H57" s="12" t="s">
        <v>13</v>
      </c>
    </row>
    <row r="58" ht="16.25" spans="1:8">
      <c r="A58" s="13"/>
      <c r="B58" s="14"/>
      <c r="C58" s="9" t="s">
        <v>89</v>
      </c>
      <c r="D58" s="9" t="s">
        <v>90</v>
      </c>
      <c r="E58" s="10">
        <v>3000</v>
      </c>
      <c r="F58" s="10">
        <v>2500</v>
      </c>
      <c r="G58" s="11">
        <f t="shared" si="1"/>
        <v>83.3333333333333</v>
      </c>
      <c r="H58" s="12" t="s">
        <v>13</v>
      </c>
    </row>
    <row r="59" ht="16.25" spans="1:8">
      <c r="A59" s="13"/>
      <c r="B59" s="15"/>
      <c r="C59" s="9" t="s">
        <v>91</v>
      </c>
      <c r="D59" s="9" t="s">
        <v>88</v>
      </c>
      <c r="E59" s="10">
        <v>1500</v>
      </c>
      <c r="F59" s="10">
        <v>1000</v>
      </c>
      <c r="G59" s="11">
        <f t="shared" si="1"/>
        <v>66.6666666666667</v>
      </c>
      <c r="H59" s="12" t="s">
        <v>13</v>
      </c>
    </row>
    <row r="60" ht="16.25" spans="1:8">
      <c r="A60" s="13"/>
      <c r="B60" s="9" t="s">
        <v>92</v>
      </c>
      <c r="C60" s="9" t="s">
        <v>93</v>
      </c>
      <c r="D60" s="9" t="s">
        <v>46</v>
      </c>
      <c r="E60" s="9">
        <v>0</v>
      </c>
      <c r="F60" s="9">
        <v>0</v>
      </c>
      <c r="G60" s="9">
        <v>0</v>
      </c>
      <c r="H60" s="23" t="s">
        <v>35</v>
      </c>
    </row>
    <row r="61" ht="16.25" spans="1:8">
      <c r="A61" s="18"/>
      <c r="B61" s="9" t="s">
        <v>94</v>
      </c>
      <c r="C61" s="9" t="s">
        <v>93</v>
      </c>
      <c r="D61" s="9" t="s">
        <v>46</v>
      </c>
      <c r="E61" s="9">
        <v>0</v>
      </c>
      <c r="F61" s="9">
        <v>0</v>
      </c>
      <c r="G61" s="9">
        <v>0</v>
      </c>
      <c r="H61" s="23" t="s">
        <v>35</v>
      </c>
    </row>
    <row r="62" ht="16.25" spans="1:8">
      <c r="A62" s="18" t="s">
        <v>63</v>
      </c>
      <c r="B62" s="19"/>
      <c r="C62" s="19">
        <v>13</v>
      </c>
      <c r="D62" s="19"/>
      <c r="E62" s="20">
        <f>SUM(E47:E61)</f>
        <v>33200</v>
      </c>
      <c r="F62" s="20">
        <f>SUM(F47:F61)</f>
        <v>21993</v>
      </c>
      <c r="G62" s="21">
        <f>SUM(F62/E62*100)</f>
        <v>66.2439759036145</v>
      </c>
      <c r="H62" s="22"/>
    </row>
    <row r="63" ht="16.25" spans="1:8">
      <c r="A63" s="13"/>
      <c r="B63" s="9" t="s">
        <v>95</v>
      </c>
      <c r="C63" s="9" t="s">
        <v>96</v>
      </c>
      <c r="D63" s="9" t="s">
        <v>97</v>
      </c>
      <c r="E63" s="10">
        <v>1500</v>
      </c>
      <c r="F63" s="9">
        <v>600</v>
      </c>
      <c r="G63" s="11">
        <f>SUM(F63/E63*100)</f>
        <v>40</v>
      </c>
      <c r="H63" s="12" t="s">
        <v>13</v>
      </c>
    </row>
    <row r="64" ht="16.25" spans="1:8">
      <c r="A64" s="13"/>
      <c r="B64" s="8" t="s">
        <v>98</v>
      </c>
      <c r="C64" s="9" t="s">
        <v>99</v>
      </c>
      <c r="D64" s="9" t="s">
        <v>100</v>
      </c>
      <c r="E64" s="10">
        <v>1000</v>
      </c>
      <c r="F64" s="9">
        <v>0</v>
      </c>
      <c r="G64" s="11">
        <f t="shared" ref="G64:G79" si="2">SUM(F64/E64*100)</f>
        <v>0</v>
      </c>
      <c r="H64" s="12" t="s">
        <v>13</v>
      </c>
    </row>
    <row r="65" ht="16.25" spans="1:8">
      <c r="A65" s="13"/>
      <c r="B65" s="14"/>
      <c r="C65" s="9" t="s">
        <v>99</v>
      </c>
      <c r="D65" s="9" t="s">
        <v>101</v>
      </c>
      <c r="E65" s="10">
        <v>1500</v>
      </c>
      <c r="F65" s="9">
        <v>600</v>
      </c>
      <c r="G65" s="11">
        <f t="shared" si="2"/>
        <v>40</v>
      </c>
      <c r="H65" s="12" t="s">
        <v>13</v>
      </c>
    </row>
    <row r="66" ht="16.25" spans="1:8">
      <c r="A66" s="13"/>
      <c r="B66" s="14"/>
      <c r="C66" s="9" t="s">
        <v>102</v>
      </c>
      <c r="D66" s="9" t="s">
        <v>100</v>
      </c>
      <c r="E66" s="10">
        <v>1050</v>
      </c>
      <c r="F66" s="9">
        <v>700</v>
      </c>
      <c r="G66" s="11">
        <f t="shared" si="2"/>
        <v>66.6666666666667</v>
      </c>
      <c r="H66" s="12" t="s">
        <v>13</v>
      </c>
    </row>
    <row r="67" ht="16.25" spans="1:8">
      <c r="A67" s="13"/>
      <c r="B67" s="14"/>
      <c r="C67" s="9" t="s">
        <v>102</v>
      </c>
      <c r="D67" s="9" t="s">
        <v>100</v>
      </c>
      <c r="E67" s="9">
        <v>500</v>
      </c>
      <c r="F67" s="9">
        <v>200</v>
      </c>
      <c r="G67" s="11">
        <f t="shared" si="2"/>
        <v>40</v>
      </c>
      <c r="H67" s="12" t="s">
        <v>13</v>
      </c>
    </row>
    <row r="68" ht="16.25" spans="1:8">
      <c r="A68" s="13"/>
      <c r="B68" s="14"/>
      <c r="C68" s="9" t="s">
        <v>102</v>
      </c>
      <c r="D68" s="9" t="s">
        <v>103</v>
      </c>
      <c r="E68" s="10">
        <v>1400</v>
      </c>
      <c r="F68" s="9">
        <v>900</v>
      </c>
      <c r="G68" s="11">
        <f t="shared" si="2"/>
        <v>64.2857142857143</v>
      </c>
      <c r="H68" s="12" t="s">
        <v>13</v>
      </c>
    </row>
    <row r="69" ht="16.25" spans="1:8">
      <c r="A69" s="13"/>
      <c r="B69" s="14"/>
      <c r="C69" s="9" t="s">
        <v>104</v>
      </c>
      <c r="D69" s="9" t="s">
        <v>100</v>
      </c>
      <c r="E69" s="9">
        <v>200</v>
      </c>
      <c r="F69" s="9">
        <v>0</v>
      </c>
      <c r="G69" s="11">
        <f t="shared" si="2"/>
        <v>0</v>
      </c>
      <c r="H69" s="12" t="s">
        <v>13</v>
      </c>
    </row>
    <row r="70" ht="16.25" spans="1:8">
      <c r="A70" s="13"/>
      <c r="B70" s="14"/>
      <c r="C70" s="9" t="s">
        <v>105</v>
      </c>
      <c r="D70" s="9" t="s">
        <v>101</v>
      </c>
      <c r="E70" s="10">
        <v>1200</v>
      </c>
      <c r="F70" s="9">
        <v>650</v>
      </c>
      <c r="G70" s="11">
        <f t="shared" si="2"/>
        <v>54.1666666666667</v>
      </c>
      <c r="H70" s="12" t="s">
        <v>13</v>
      </c>
    </row>
    <row r="71" ht="16.25" spans="1:8">
      <c r="A71" s="13"/>
      <c r="B71" s="14"/>
      <c r="C71" s="9" t="s">
        <v>106</v>
      </c>
      <c r="D71" s="9" t="s">
        <v>88</v>
      </c>
      <c r="E71" s="9">
        <v>800</v>
      </c>
      <c r="F71" s="9">
        <v>600</v>
      </c>
      <c r="G71" s="11">
        <f t="shared" si="2"/>
        <v>75</v>
      </c>
      <c r="H71" s="12" t="s">
        <v>13</v>
      </c>
    </row>
    <row r="72" ht="16.25" spans="1:8">
      <c r="A72" s="13"/>
      <c r="B72" s="15"/>
      <c r="C72" s="9" t="s">
        <v>107</v>
      </c>
      <c r="D72" s="9" t="s">
        <v>108</v>
      </c>
      <c r="E72" s="9">
        <v>900</v>
      </c>
      <c r="F72" s="9">
        <v>400</v>
      </c>
      <c r="G72" s="11">
        <f t="shared" si="2"/>
        <v>44.4444444444444</v>
      </c>
      <c r="H72" s="12" t="s">
        <v>13</v>
      </c>
    </row>
    <row r="73" ht="16.25" spans="1:8">
      <c r="A73" s="13"/>
      <c r="B73" s="24" t="s">
        <v>109</v>
      </c>
      <c r="C73" s="25" t="s">
        <v>110</v>
      </c>
      <c r="D73" s="9" t="s">
        <v>111</v>
      </c>
      <c r="E73" s="26">
        <v>2500</v>
      </c>
      <c r="F73" s="27">
        <v>800</v>
      </c>
      <c r="G73" s="11">
        <f t="shared" si="2"/>
        <v>32</v>
      </c>
      <c r="H73" s="12" t="s">
        <v>13</v>
      </c>
    </row>
    <row r="74" ht="16.25" spans="1:8">
      <c r="A74" s="28"/>
      <c r="B74" s="29" t="s">
        <v>112</v>
      </c>
      <c r="C74" s="30" t="s">
        <v>113</v>
      </c>
      <c r="D74" s="9"/>
      <c r="E74" s="10">
        <v>2000</v>
      </c>
      <c r="F74" s="10">
        <v>120</v>
      </c>
      <c r="G74" s="11">
        <f t="shared" si="2"/>
        <v>6</v>
      </c>
      <c r="H74" s="12" t="s">
        <v>13</v>
      </c>
    </row>
    <row r="75" s="1" customFormat="1" ht="16.25" spans="1:8">
      <c r="A75" s="13"/>
      <c r="C75" s="31">
        <v>2</v>
      </c>
      <c r="D75" s="32"/>
      <c r="E75" s="33"/>
      <c r="F75" s="33"/>
      <c r="G75" s="34"/>
      <c r="H75" s="35"/>
    </row>
    <row r="76" ht="16.25" spans="1:8">
      <c r="A76" s="13"/>
      <c r="B76" s="9" t="s">
        <v>114</v>
      </c>
      <c r="C76" s="9" t="s">
        <v>93</v>
      </c>
      <c r="D76" s="9" t="s">
        <v>93</v>
      </c>
      <c r="E76" s="9">
        <v>0</v>
      </c>
      <c r="F76" s="9">
        <v>0</v>
      </c>
      <c r="G76" s="11" t="e">
        <f t="shared" si="2"/>
        <v>#DIV/0!</v>
      </c>
      <c r="H76" s="23" t="s">
        <v>35</v>
      </c>
    </row>
    <row r="77" ht="16.25" spans="1:8">
      <c r="A77" s="13"/>
      <c r="B77" s="9" t="s">
        <v>115</v>
      </c>
      <c r="C77" s="9" t="s">
        <v>93</v>
      </c>
      <c r="D77" s="9" t="s">
        <v>93</v>
      </c>
      <c r="E77" s="9">
        <v>0</v>
      </c>
      <c r="F77" s="9">
        <v>0</v>
      </c>
      <c r="G77" s="11" t="e">
        <f t="shared" si="2"/>
        <v>#DIV/0!</v>
      </c>
      <c r="H77" s="23" t="s">
        <v>35</v>
      </c>
    </row>
    <row r="78" ht="16.25" spans="1:8">
      <c r="A78" s="18"/>
      <c r="B78" s="9" t="s">
        <v>116</v>
      </c>
      <c r="C78" s="9" t="s">
        <v>93</v>
      </c>
      <c r="D78" s="9" t="s">
        <v>93</v>
      </c>
      <c r="E78" s="9">
        <v>0</v>
      </c>
      <c r="F78" s="9">
        <v>0</v>
      </c>
      <c r="G78" s="11" t="e">
        <f t="shared" si="2"/>
        <v>#DIV/0!</v>
      </c>
      <c r="H78" s="23" t="s">
        <v>35</v>
      </c>
    </row>
    <row r="79" s="1" customFormat="1" ht="16.25" spans="1:8">
      <c r="A79" s="36" t="s">
        <v>63</v>
      </c>
      <c r="B79" s="19"/>
      <c r="C79" s="19">
        <v>11</v>
      </c>
      <c r="D79" s="19"/>
      <c r="E79" s="20">
        <f>SUM(E63:E78)</f>
        <v>14550</v>
      </c>
      <c r="F79" s="20">
        <f>SUM(F63:F78)</f>
        <v>5570</v>
      </c>
      <c r="G79" s="21">
        <f t="shared" si="2"/>
        <v>38.2817869415808</v>
      </c>
      <c r="H79" s="22"/>
    </row>
    <row r="80" ht="16.25" spans="1:8">
      <c r="A80" s="7" t="s">
        <v>117</v>
      </c>
      <c r="B80" s="9" t="s">
        <v>118</v>
      </c>
      <c r="C80" s="9" t="s">
        <v>93</v>
      </c>
      <c r="D80" s="9" t="s">
        <v>93</v>
      </c>
      <c r="E80" s="9">
        <v>0</v>
      </c>
      <c r="F80" s="9">
        <v>0</v>
      </c>
      <c r="G80" s="9">
        <v>0</v>
      </c>
      <c r="H80" s="12"/>
    </row>
    <row r="81" ht="16.25" spans="1:8">
      <c r="A81" s="13"/>
      <c r="B81" s="9" t="s">
        <v>119</v>
      </c>
      <c r="C81" s="9" t="s">
        <v>93</v>
      </c>
      <c r="D81" s="9" t="s">
        <v>93</v>
      </c>
      <c r="E81" s="9">
        <v>0</v>
      </c>
      <c r="F81" s="9">
        <v>0</v>
      </c>
      <c r="G81" s="9">
        <v>0</v>
      </c>
      <c r="H81" s="12"/>
    </row>
    <row r="82" ht="16.25" spans="1:8">
      <c r="A82" s="18"/>
      <c r="B82" s="26" t="s">
        <v>120</v>
      </c>
      <c r="C82" s="9" t="s">
        <v>121</v>
      </c>
      <c r="D82" s="9" t="s">
        <v>122</v>
      </c>
      <c r="E82" s="9">
        <v>1500</v>
      </c>
      <c r="F82" s="10">
        <v>1000</v>
      </c>
      <c r="G82" s="11">
        <f>SUM(F82/E82*100)</f>
        <v>66.6666666666667</v>
      </c>
      <c r="H82" s="12" t="s">
        <v>13</v>
      </c>
    </row>
    <row r="83" s="2" customFormat="1" ht="16.25" spans="1:8">
      <c r="A83" s="37"/>
      <c r="B83" s="8" t="s">
        <v>123</v>
      </c>
      <c r="C83" s="38" t="s">
        <v>124</v>
      </c>
      <c r="D83" s="38" t="s">
        <v>125</v>
      </c>
      <c r="E83" s="39">
        <v>1000</v>
      </c>
      <c r="F83" s="39">
        <v>800</v>
      </c>
      <c r="G83" s="40">
        <f>SUM(F83/E83*100)</f>
        <v>80</v>
      </c>
      <c r="H83" s="23" t="s">
        <v>13</v>
      </c>
    </row>
    <row r="84" s="2" customFormat="1" ht="16.25" spans="1:8">
      <c r="A84" s="37"/>
      <c r="B84" s="14"/>
      <c r="C84" s="38" t="s">
        <v>126</v>
      </c>
      <c r="D84" s="41" t="s">
        <v>127</v>
      </c>
      <c r="E84" s="39">
        <v>1000</v>
      </c>
      <c r="F84" s="39">
        <v>70</v>
      </c>
      <c r="G84" s="40">
        <f>SUM(F84/E84*100)</f>
        <v>7</v>
      </c>
      <c r="H84" s="23" t="s">
        <v>13</v>
      </c>
    </row>
    <row r="85" s="2" customFormat="1" ht="16.25" spans="1:8">
      <c r="A85" s="37"/>
      <c r="B85" s="41" t="s">
        <v>128</v>
      </c>
      <c r="C85" s="42" t="s">
        <v>129</v>
      </c>
      <c r="D85" s="9" t="s">
        <v>130</v>
      </c>
      <c r="E85" s="9">
        <v>3000</v>
      </c>
      <c r="F85" s="10">
        <v>2500</v>
      </c>
      <c r="G85" s="11">
        <f>SUM(F85/E85*100)</f>
        <v>83.3333333333333</v>
      </c>
      <c r="H85" s="12" t="s">
        <v>13</v>
      </c>
    </row>
    <row r="86" ht="16.25" spans="1:8">
      <c r="A86" s="36" t="s">
        <v>63</v>
      </c>
      <c r="B86" s="19"/>
      <c r="C86" s="19">
        <v>3</v>
      </c>
      <c r="D86" s="19"/>
      <c r="E86" s="20">
        <v>6500</v>
      </c>
      <c r="F86" s="20">
        <f>SUM(F80:F85)</f>
        <v>4370</v>
      </c>
      <c r="G86" s="34">
        <f>SUM(F86/E86*100)</f>
        <v>67.2307692307692</v>
      </c>
      <c r="H86" s="22"/>
    </row>
    <row r="87" ht="16.25" spans="1:8">
      <c r="A87" s="7" t="s">
        <v>131</v>
      </c>
      <c r="B87" s="9"/>
      <c r="C87" s="9"/>
      <c r="D87" s="9"/>
      <c r="E87" s="43"/>
      <c r="F87" s="9"/>
      <c r="G87" s="9"/>
      <c r="H87" s="12"/>
    </row>
    <row r="88" ht="16.25" spans="1:8">
      <c r="A88" s="13"/>
      <c r="B88" s="8" t="s">
        <v>132</v>
      </c>
      <c r="C88" s="9" t="s">
        <v>133</v>
      </c>
      <c r="D88" s="9"/>
      <c r="E88" s="10">
        <v>1500</v>
      </c>
      <c r="F88" s="9">
        <v>700</v>
      </c>
      <c r="G88" s="11">
        <f>SUM(F88/E88*100)</f>
        <v>46.6666666666667</v>
      </c>
      <c r="H88" s="12" t="s">
        <v>13</v>
      </c>
    </row>
    <row r="89" ht="16.25" spans="1:8">
      <c r="A89" s="13"/>
      <c r="B89" s="14"/>
      <c r="C89" s="9" t="s">
        <v>134</v>
      </c>
      <c r="D89" s="9"/>
      <c r="E89" s="10">
        <v>800</v>
      </c>
      <c r="F89" s="9">
        <v>200</v>
      </c>
      <c r="G89" s="11">
        <f t="shared" ref="G89:G99" si="3">SUM(F89/E89*100)</f>
        <v>25</v>
      </c>
      <c r="H89" s="12" t="s">
        <v>13</v>
      </c>
    </row>
    <row r="90" ht="16.25" spans="1:8">
      <c r="A90" s="13"/>
      <c r="B90" s="15"/>
      <c r="C90" s="9" t="s">
        <v>135</v>
      </c>
      <c r="D90" s="9" t="s">
        <v>136</v>
      </c>
      <c r="E90" s="10">
        <v>1000</v>
      </c>
      <c r="F90" s="9">
        <v>550</v>
      </c>
      <c r="G90" s="11">
        <f t="shared" si="3"/>
        <v>55</v>
      </c>
      <c r="H90" s="12" t="s">
        <v>13</v>
      </c>
    </row>
    <row r="91" ht="16.25" spans="1:8">
      <c r="A91" s="13"/>
      <c r="B91" s="8" t="s">
        <v>137</v>
      </c>
      <c r="C91" s="9" t="s">
        <v>138</v>
      </c>
      <c r="D91" s="9" t="s">
        <v>139</v>
      </c>
      <c r="E91" s="10">
        <v>600</v>
      </c>
      <c r="F91" s="9">
        <v>100</v>
      </c>
      <c r="G91" s="11">
        <f t="shared" si="3"/>
        <v>16.6666666666667</v>
      </c>
      <c r="H91" s="12" t="s">
        <v>13</v>
      </c>
    </row>
    <row r="92" ht="16.25" spans="1:8">
      <c r="A92" s="13"/>
      <c r="B92" s="15"/>
      <c r="C92" s="9" t="s">
        <v>140</v>
      </c>
      <c r="D92" s="9"/>
      <c r="E92" s="10">
        <v>600</v>
      </c>
      <c r="F92" s="9">
        <v>50</v>
      </c>
      <c r="G92" s="11">
        <f t="shared" si="3"/>
        <v>8.33333333333333</v>
      </c>
      <c r="H92" s="12" t="s">
        <v>13</v>
      </c>
    </row>
    <row r="93" ht="16.25" spans="1:8">
      <c r="A93" s="13"/>
      <c r="B93" s="8" t="s">
        <v>141</v>
      </c>
      <c r="C93" s="9" t="s">
        <v>142</v>
      </c>
      <c r="D93" s="9" t="s">
        <v>143</v>
      </c>
      <c r="E93" s="9">
        <v>220</v>
      </c>
      <c r="F93" s="9">
        <v>50</v>
      </c>
      <c r="G93" s="11">
        <f t="shared" si="3"/>
        <v>22.7272727272727</v>
      </c>
      <c r="H93" s="12" t="s">
        <v>13</v>
      </c>
    </row>
    <row r="94" ht="16.25" spans="1:8">
      <c r="A94" s="13"/>
      <c r="B94" s="14"/>
      <c r="C94" s="9" t="s">
        <v>144</v>
      </c>
      <c r="D94" s="9"/>
      <c r="E94" s="9">
        <v>500</v>
      </c>
      <c r="F94" s="9">
        <v>80</v>
      </c>
      <c r="G94" s="11">
        <f t="shared" si="3"/>
        <v>16</v>
      </c>
      <c r="H94" s="12" t="s">
        <v>13</v>
      </c>
    </row>
    <row r="95" ht="16.25" spans="1:8">
      <c r="A95" s="13"/>
      <c r="B95" s="14"/>
      <c r="C95" s="9" t="s">
        <v>145</v>
      </c>
      <c r="D95" s="9"/>
      <c r="E95" s="9">
        <v>600</v>
      </c>
      <c r="F95" s="9">
        <v>25</v>
      </c>
      <c r="G95" s="11">
        <f t="shared" si="3"/>
        <v>4.16666666666667</v>
      </c>
      <c r="H95" s="12" t="s">
        <v>13</v>
      </c>
    </row>
    <row r="96" ht="16.25" spans="1:8">
      <c r="A96" s="18"/>
      <c r="B96" s="15"/>
      <c r="C96" s="9" t="s">
        <v>146</v>
      </c>
      <c r="D96" s="9"/>
      <c r="E96" s="10">
        <v>1000</v>
      </c>
      <c r="F96" s="9">
        <v>200</v>
      </c>
      <c r="G96" s="11">
        <f t="shared" si="3"/>
        <v>20</v>
      </c>
      <c r="H96" s="12" t="s">
        <v>13</v>
      </c>
    </row>
    <row r="97" ht="16.25" spans="1:8">
      <c r="A97" s="18"/>
      <c r="B97" s="9" t="s">
        <v>147</v>
      </c>
      <c r="C97" s="9" t="s">
        <v>147</v>
      </c>
      <c r="D97" s="9" t="s">
        <v>136</v>
      </c>
      <c r="E97" s="10">
        <v>2000</v>
      </c>
      <c r="F97" s="9">
        <v>800</v>
      </c>
      <c r="G97" s="11">
        <f t="shared" si="3"/>
        <v>40</v>
      </c>
      <c r="H97" s="12" t="s">
        <v>13</v>
      </c>
    </row>
    <row r="98" s="1" customFormat="1" ht="16.25" spans="1:8">
      <c r="A98" s="36" t="s">
        <v>63</v>
      </c>
      <c r="B98" s="19"/>
      <c r="C98" s="19">
        <v>10</v>
      </c>
      <c r="D98" s="19"/>
      <c r="E98" s="20">
        <f>SUM(E88:E97)</f>
        <v>8820</v>
      </c>
      <c r="F98" s="19">
        <f>SUM(F88:F97)</f>
        <v>2755</v>
      </c>
      <c r="G98" s="21">
        <f t="shared" si="3"/>
        <v>31.2358276643991</v>
      </c>
      <c r="H98" s="22"/>
    </row>
    <row r="99" ht="16.25" spans="1:8">
      <c r="A99" s="7" t="s">
        <v>148</v>
      </c>
      <c r="B99" s="8" t="s">
        <v>149</v>
      </c>
      <c r="C99" s="9" t="s">
        <v>150</v>
      </c>
      <c r="D99" s="9" t="s">
        <v>151</v>
      </c>
      <c r="E99" s="9">
        <v>500</v>
      </c>
      <c r="F99" s="9">
        <v>200</v>
      </c>
      <c r="G99" s="9">
        <f t="shared" si="3"/>
        <v>40</v>
      </c>
      <c r="H99" s="12" t="s">
        <v>13</v>
      </c>
    </row>
    <row r="100" ht="16.25" spans="1:8">
      <c r="A100" s="13"/>
      <c r="B100" s="14"/>
      <c r="C100" s="9" t="s">
        <v>152</v>
      </c>
      <c r="D100" s="9" t="s">
        <v>151</v>
      </c>
      <c r="E100" s="10">
        <v>1000</v>
      </c>
      <c r="F100" s="9">
        <v>350</v>
      </c>
      <c r="G100" s="9">
        <f t="shared" ref="G100:G114" si="4">SUM(F100/E100*100)</f>
        <v>35</v>
      </c>
      <c r="H100" s="12" t="s">
        <v>13</v>
      </c>
    </row>
    <row r="101" ht="16.25" spans="1:8">
      <c r="A101" s="13"/>
      <c r="B101" s="14"/>
      <c r="C101" s="9" t="s">
        <v>153</v>
      </c>
      <c r="D101" s="9" t="s">
        <v>136</v>
      </c>
      <c r="E101" s="10">
        <v>2000</v>
      </c>
      <c r="F101" s="9">
        <v>600</v>
      </c>
      <c r="G101" s="11">
        <f t="shared" si="4"/>
        <v>30</v>
      </c>
      <c r="H101" s="12" t="s">
        <v>13</v>
      </c>
    </row>
    <row r="102" ht="16.25" spans="1:8">
      <c r="A102" s="13"/>
      <c r="B102" s="14"/>
      <c r="C102" s="9" t="s">
        <v>154</v>
      </c>
      <c r="D102" s="9" t="s">
        <v>155</v>
      </c>
      <c r="E102" s="10">
        <v>1000</v>
      </c>
      <c r="F102" s="9">
        <v>200</v>
      </c>
      <c r="G102" s="9">
        <f t="shared" si="4"/>
        <v>20</v>
      </c>
      <c r="H102" s="12" t="s">
        <v>13</v>
      </c>
    </row>
    <row r="103" ht="16.25" spans="1:8">
      <c r="A103" s="13"/>
      <c r="B103" s="14"/>
      <c r="C103" s="9" t="s">
        <v>156</v>
      </c>
      <c r="D103" s="9" t="s">
        <v>151</v>
      </c>
      <c r="E103" s="10">
        <v>3000</v>
      </c>
      <c r="F103" s="9">
        <v>1500</v>
      </c>
      <c r="G103" s="9">
        <f t="shared" si="4"/>
        <v>50</v>
      </c>
      <c r="H103" s="12" t="s">
        <v>13</v>
      </c>
    </row>
    <row r="104" ht="16.25" spans="1:8">
      <c r="A104" s="13"/>
      <c r="B104" s="15"/>
      <c r="C104" s="9" t="s">
        <v>157</v>
      </c>
      <c r="D104" s="9" t="s">
        <v>151</v>
      </c>
      <c r="E104" s="10">
        <v>400</v>
      </c>
      <c r="F104" s="9">
        <v>100</v>
      </c>
      <c r="G104" s="9">
        <f t="shared" si="4"/>
        <v>25</v>
      </c>
      <c r="H104" s="12" t="s">
        <v>13</v>
      </c>
    </row>
    <row r="105" ht="16.25" spans="1:8">
      <c r="A105" s="13"/>
      <c r="B105" s="14"/>
      <c r="C105" s="9" t="s">
        <v>158</v>
      </c>
      <c r="D105" s="9" t="s">
        <v>151</v>
      </c>
      <c r="E105" s="10"/>
      <c r="F105" s="9"/>
      <c r="G105" s="9"/>
      <c r="H105" s="12"/>
    </row>
    <row r="106" ht="16.25" spans="1:8">
      <c r="A106" s="13"/>
      <c r="B106" s="14"/>
      <c r="C106" s="9" t="s">
        <v>159</v>
      </c>
      <c r="D106" s="9" t="s">
        <v>151</v>
      </c>
      <c r="E106" s="10"/>
      <c r="F106" s="9"/>
      <c r="G106" s="9"/>
      <c r="H106" s="12"/>
    </row>
    <row r="107" ht="16.25" spans="1:8">
      <c r="A107" s="13"/>
      <c r="B107" s="8" t="s">
        <v>160</v>
      </c>
      <c r="C107" s="9" t="s">
        <v>161</v>
      </c>
      <c r="D107" s="9" t="s">
        <v>151</v>
      </c>
      <c r="E107" s="10">
        <v>500</v>
      </c>
      <c r="F107" s="9">
        <v>50</v>
      </c>
      <c r="G107" s="9">
        <f t="shared" si="4"/>
        <v>10</v>
      </c>
      <c r="H107" s="12" t="s">
        <v>13</v>
      </c>
    </row>
    <row r="108" ht="16.25" spans="1:8">
      <c r="A108" s="13"/>
      <c r="B108" s="14"/>
      <c r="C108" s="9" t="s">
        <v>162</v>
      </c>
      <c r="D108" s="9" t="s">
        <v>136</v>
      </c>
      <c r="E108" s="10">
        <v>1200</v>
      </c>
      <c r="F108" s="9">
        <v>500</v>
      </c>
      <c r="G108" s="9">
        <f t="shared" si="4"/>
        <v>41.6666666666667</v>
      </c>
      <c r="H108" s="12" t="s">
        <v>13</v>
      </c>
    </row>
    <row r="109" ht="16.25" spans="1:8">
      <c r="A109" s="13"/>
      <c r="B109" s="14"/>
      <c r="C109" s="9" t="s">
        <v>163</v>
      </c>
      <c r="D109" s="9" t="s">
        <v>136</v>
      </c>
      <c r="E109" s="10">
        <v>10000</v>
      </c>
      <c r="F109" s="9">
        <v>4000</v>
      </c>
      <c r="G109" s="9">
        <f t="shared" si="4"/>
        <v>40</v>
      </c>
      <c r="H109" s="12" t="s">
        <v>13</v>
      </c>
    </row>
    <row r="110" ht="16.25" spans="1:8">
      <c r="A110" s="13"/>
      <c r="B110" s="15"/>
      <c r="C110" s="9" t="s">
        <v>164</v>
      </c>
      <c r="D110" s="9" t="s">
        <v>151</v>
      </c>
      <c r="E110" s="10">
        <v>1000</v>
      </c>
      <c r="F110" s="9">
        <v>200</v>
      </c>
      <c r="G110" s="9">
        <f t="shared" si="4"/>
        <v>20</v>
      </c>
      <c r="H110" s="12" t="s">
        <v>13</v>
      </c>
    </row>
    <row r="111" ht="16.25" spans="1:8">
      <c r="A111" s="13"/>
      <c r="B111" s="9" t="s">
        <v>165</v>
      </c>
      <c r="C111" s="9" t="s">
        <v>166</v>
      </c>
      <c r="D111" s="9" t="s">
        <v>136</v>
      </c>
      <c r="E111" s="10">
        <v>2000</v>
      </c>
      <c r="F111" s="10">
        <v>1800</v>
      </c>
      <c r="G111" s="9">
        <f t="shared" si="4"/>
        <v>90</v>
      </c>
      <c r="H111" s="12" t="s">
        <v>13</v>
      </c>
    </row>
    <row r="112" ht="16.25" spans="1:8">
      <c r="A112" s="18"/>
      <c r="B112" s="9" t="s">
        <v>167</v>
      </c>
      <c r="C112" s="9" t="s">
        <v>168</v>
      </c>
      <c r="D112" s="9" t="s">
        <v>169</v>
      </c>
      <c r="E112" s="10">
        <v>500</v>
      </c>
      <c r="F112" s="9">
        <v>100</v>
      </c>
      <c r="G112" s="9">
        <f t="shared" si="4"/>
        <v>20</v>
      </c>
      <c r="H112" s="12" t="s">
        <v>13</v>
      </c>
    </row>
    <row r="113" s="1" customFormat="1" ht="16.25" spans="1:8">
      <c r="A113" s="36" t="s">
        <v>63</v>
      </c>
      <c r="B113" s="44"/>
      <c r="C113" s="44">
        <v>14</v>
      </c>
      <c r="D113" s="44"/>
      <c r="E113" s="44">
        <f>SUM(E99:E112)</f>
        <v>23100</v>
      </c>
      <c r="F113" s="44">
        <f>SUM(F99:F112)</f>
        <v>9600</v>
      </c>
      <c r="G113" s="45">
        <f t="shared" si="4"/>
        <v>41.5584415584416</v>
      </c>
      <c r="H113" s="46"/>
    </row>
    <row r="114" spans="1:8">
      <c r="A114" s="47" t="s">
        <v>170</v>
      </c>
      <c r="B114" s="48" t="s">
        <v>171</v>
      </c>
      <c r="C114" s="49" t="s">
        <v>172</v>
      </c>
      <c r="D114" s="49"/>
      <c r="E114" s="50">
        <v>5938</v>
      </c>
      <c r="F114" s="50">
        <v>4940</v>
      </c>
      <c r="G114" s="51">
        <f t="shared" si="4"/>
        <v>83.1929942741664</v>
      </c>
      <c r="H114" s="52" t="s">
        <v>13</v>
      </c>
    </row>
    <row r="115" ht="16.25" spans="1:8">
      <c r="A115" s="28"/>
      <c r="B115" s="53"/>
      <c r="C115" s="9" t="s">
        <v>173</v>
      </c>
      <c r="D115" s="9"/>
      <c r="E115" s="10">
        <v>5116</v>
      </c>
      <c r="F115" s="10">
        <v>3000</v>
      </c>
      <c r="G115" s="51">
        <f t="shared" ref="G115:G144" si="5">SUM(F115/E115*100)</f>
        <v>58.6395621579359</v>
      </c>
      <c r="H115" s="52" t="s">
        <v>13</v>
      </c>
    </row>
    <row r="116" ht="16.25" spans="1:8">
      <c r="A116" s="28"/>
      <c r="B116" s="53"/>
      <c r="C116" s="9" t="s">
        <v>174</v>
      </c>
      <c r="D116" s="9"/>
      <c r="E116" s="10">
        <v>1465</v>
      </c>
      <c r="F116" s="10">
        <v>800</v>
      </c>
      <c r="G116" s="51">
        <f t="shared" si="5"/>
        <v>54.6075085324232</v>
      </c>
      <c r="H116" s="52" t="s">
        <v>13</v>
      </c>
    </row>
    <row r="117" ht="16.25" spans="1:8">
      <c r="A117" s="28"/>
      <c r="B117" s="53"/>
      <c r="C117" s="9" t="s">
        <v>175</v>
      </c>
      <c r="D117" s="9"/>
      <c r="E117" s="10">
        <v>1459</v>
      </c>
      <c r="F117" s="10">
        <v>850</v>
      </c>
      <c r="G117" s="51">
        <f t="shared" si="5"/>
        <v>58.2590815627142</v>
      </c>
      <c r="H117" s="52" t="s">
        <v>13</v>
      </c>
    </row>
    <row r="118" ht="16.25" spans="1:8">
      <c r="A118" s="28"/>
      <c r="B118" s="53"/>
      <c r="C118" s="9" t="s">
        <v>176</v>
      </c>
      <c r="D118" s="9"/>
      <c r="E118" s="10">
        <v>1500</v>
      </c>
      <c r="F118" s="10">
        <v>750</v>
      </c>
      <c r="G118" s="51">
        <f t="shared" si="5"/>
        <v>50</v>
      </c>
      <c r="H118" s="52" t="s">
        <v>13</v>
      </c>
    </row>
    <row r="119" ht="16.25" spans="1:8">
      <c r="A119" s="28"/>
      <c r="B119" s="53"/>
      <c r="C119" s="9" t="s">
        <v>177</v>
      </c>
      <c r="D119" s="9"/>
      <c r="E119" s="10">
        <v>10000</v>
      </c>
      <c r="F119" s="10">
        <v>6000</v>
      </c>
      <c r="G119" s="51">
        <f t="shared" si="5"/>
        <v>60</v>
      </c>
      <c r="H119" s="52" t="s">
        <v>13</v>
      </c>
    </row>
    <row r="120" ht="16.25" spans="1:8">
      <c r="A120" s="28"/>
      <c r="B120" s="53"/>
      <c r="C120" s="9" t="s">
        <v>178</v>
      </c>
      <c r="D120" s="9"/>
      <c r="E120" s="10">
        <v>10600</v>
      </c>
      <c r="F120" s="10">
        <v>7000</v>
      </c>
      <c r="G120" s="51">
        <f t="shared" si="5"/>
        <v>66.0377358490566</v>
      </c>
      <c r="H120" s="52" t="s">
        <v>13</v>
      </c>
    </row>
    <row r="121" ht="16.25" spans="1:8">
      <c r="A121" s="28"/>
      <c r="B121" s="53"/>
      <c r="C121" s="9" t="s">
        <v>179</v>
      </c>
      <c r="D121" s="9" t="s">
        <v>180</v>
      </c>
      <c r="E121" s="10">
        <v>5000</v>
      </c>
      <c r="F121" s="10">
        <v>2300</v>
      </c>
      <c r="G121" s="51">
        <f t="shared" si="5"/>
        <v>46</v>
      </c>
      <c r="H121" s="52" t="s">
        <v>13</v>
      </c>
    </row>
    <row r="122" ht="16.25" spans="1:8">
      <c r="A122" s="28"/>
      <c r="B122" s="53"/>
      <c r="C122" s="9" t="s">
        <v>181</v>
      </c>
      <c r="D122" s="9" t="s">
        <v>180</v>
      </c>
      <c r="E122" s="10">
        <v>5000</v>
      </c>
      <c r="F122" s="10">
        <v>2700</v>
      </c>
      <c r="G122" s="51">
        <f t="shared" si="5"/>
        <v>54</v>
      </c>
      <c r="H122" s="52" t="s">
        <v>13</v>
      </c>
    </row>
    <row r="123" ht="16.25" spans="1:8">
      <c r="A123" s="28"/>
      <c r="B123" s="53"/>
      <c r="C123" s="9" t="s">
        <v>182</v>
      </c>
      <c r="D123" s="9" t="s">
        <v>180</v>
      </c>
      <c r="E123" s="10">
        <v>5000</v>
      </c>
      <c r="F123" s="10">
        <v>3000</v>
      </c>
      <c r="G123" s="51">
        <f t="shared" si="5"/>
        <v>60</v>
      </c>
      <c r="H123" s="52" t="s">
        <v>13</v>
      </c>
    </row>
    <row r="124" ht="16.25" spans="1:8">
      <c r="A124" s="28"/>
      <c r="B124" s="53"/>
      <c r="C124" s="9" t="s">
        <v>183</v>
      </c>
      <c r="D124" s="9" t="s">
        <v>180</v>
      </c>
      <c r="E124" s="10">
        <v>3000</v>
      </c>
      <c r="F124" s="10">
        <v>1700</v>
      </c>
      <c r="G124" s="51">
        <f t="shared" si="5"/>
        <v>56.6666666666667</v>
      </c>
      <c r="H124" s="52" t="s">
        <v>13</v>
      </c>
    </row>
    <row r="125" ht="16.25" spans="1:8">
      <c r="A125" s="28"/>
      <c r="B125" s="53"/>
      <c r="C125" s="9" t="s">
        <v>184</v>
      </c>
      <c r="D125" s="9" t="s">
        <v>180</v>
      </c>
      <c r="E125" s="10">
        <v>3000</v>
      </c>
      <c r="F125" s="10">
        <v>1467.5</v>
      </c>
      <c r="G125" s="51">
        <f t="shared" si="5"/>
        <v>48.9166666666667</v>
      </c>
      <c r="H125" s="52" t="s">
        <v>13</v>
      </c>
    </row>
    <row r="126" ht="16.25" spans="1:8">
      <c r="A126" s="28"/>
      <c r="B126" s="53"/>
      <c r="C126" s="9" t="s">
        <v>185</v>
      </c>
      <c r="D126" s="9" t="s">
        <v>180</v>
      </c>
      <c r="E126" s="10">
        <v>3000</v>
      </c>
      <c r="F126" s="10">
        <v>2102.5</v>
      </c>
      <c r="G126" s="51">
        <f t="shared" si="5"/>
        <v>70.0833333333333</v>
      </c>
      <c r="H126" s="52" t="s">
        <v>13</v>
      </c>
    </row>
    <row r="127" ht="16.25" spans="1:8">
      <c r="A127" s="28"/>
      <c r="B127" s="53"/>
      <c r="C127" s="9" t="s">
        <v>186</v>
      </c>
      <c r="D127" s="9" t="s">
        <v>180</v>
      </c>
      <c r="E127" s="10">
        <v>3000</v>
      </c>
      <c r="F127" s="10">
        <v>2800</v>
      </c>
      <c r="G127" s="51">
        <f t="shared" si="5"/>
        <v>93.3333333333333</v>
      </c>
      <c r="H127" s="52" t="s">
        <v>13</v>
      </c>
    </row>
    <row r="128" ht="16.25" spans="1:8">
      <c r="A128" s="28"/>
      <c r="B128" s="53"/>
      <c r="C128" s="9" t="s">
        <v>187</v>
      </c>
      <c r="D128" s="9" t="s">
        <v>180</v>
      </c>
      <c r="E128" s="10">
        <v>3000</v>
      </c>
      <c r="F128" s="10">
        <v>1900</v>
      </c>
      <c r="G128" s="51">
        <f t="shared" si="5"/>
        <v>63.3333333333333</v>
      </c>
      <c r="H128" s="52" t="s">
        <v>13</v>
      </c>
    </row>
    <row r="129" ht="16.25" spans="1:8">
      <c r="A129" s="28"/>
      <c r="B129" s="53"/>
      <c r="C129" s="9" t="s">
        <v>188</v>
      </c>
      <c r="D129" s="9" t="s">
        <v>180</v>
      </c>
      <c r="E129" s="10">
        <v>3000</v>
      </c>
      <c r="F129" s="10">
        <v>2000</v>
      </c>
      <c r="G129" s="51">
        <f t="shared" si="5"/>
        <v>66.6666666666667</v>
      </c>
      <c r="H129" s="52" t="s">
        <v>13</v>
      </c>
    </row>
    <row r="130" ht="16.25" spans="1:8">
      <c r="A130" s="28"/>
      <c r="B130" s="54"/>
      <c r="C130" s="9" t="s">
        <v>189</v>
      </c>
      <c r="D130" s="9" t="s">
        <v>180</v>
      </c>
      <c r="E130" s="10">
        <v>3500</v>
      </c>
      <c r="F130" s="10">
        <v>3049</v>
      </c>
      <c r="G130" s="51">
        <f t="shared" si="5"/>
        <v>87.1142857142857</v>
      </c>
      <c r="H130" s="52" t="s">
        <v>13</v>
      </c>
    </row>
    <row r="131" ht="16.25" spans="1:8">
      <c r="A131" s="28"/>
      <c r="B131" s="9" t="s">
        <v>190</v>
      </c>
      <c r="C131" s="9" t="s">
        <v>191</v>
      </c>
      <c r="D131" s="9" t="s">
        <v>192</v>
      </c>
      <c r="E131" s="10">
        <v>6000</v>
      </c>
      <c r="F131" s="10">
        <v>5000</v>
      </c>
      <c r="G131" s="51">
        <f t="shared" si="5"/>
        <v>83.3333333333333</v>
      </c>
      <c r="H131" s="52" t="s">
        <v>13</v>
      </c>
    </row>
    <row r="132" ht="16.25" spans="1:8">
      <c r="A132" s="28"/>
      <c r="B132" s="55" t="s">
        <v>193</v>
      </c>
      <c r="C132" s="9" t="s">
        <v>194</v>
      </c>
      <c r="D132" s="9"/>
      <c r="E132" s="10">
        <v>1000</v>
      </c>
      <c r="F132" s="10">
        <v>200</v>
      </c>
      <c r="G132" s="51">
        <f t="shared" si="5"/>
        <v>20</v>
      </c>
      <c r="H132" s="52" t="s">
        <v>13</v>
      </c>
    </row>
    <row r="133" ht="16.25" spans="1:8">
      <c r="A133" s="28"/>
      <c r="B133" s="9"/>
      <c r="C133" s="9" t="s">
        <v>195</v>
      </c>
      <c r="D133" s="9"/>
      <c r="E133" s="10">
        <v>500</v>
      </c>
      <c r="F133" s="10">
        <v>180</v>
      </c>
      <c r="G133" s="51">
        <f t="shared" si="5"/>
        <v>36</v>
      </c>
      <c r="H133" s="52" t="s">
        <v>13</v>
      </c>
    </row>
    <row r="134" ht="16.25" spans="1:8">
      <c r="A134" s="28"/>
      <c r="B134" s="55" t="s">
        <v>196</v>
      </c>
      <c r="C134" s="9" t="s">
        <v>197</v>
      </c>
      <c r="D134" s="9"/>
      <c r="E134" s="10">
        <v>3000</v>
      </c>
      <c r="F134" s="10">
        <v>2192</v>
      </c>
      <c r="G134" s="51">
        <f t="shared" si="5"/>
        <v>73.0666666666667</v>
      </c>
      <c r="H134" s="52" t="s">
        <v>13</v>
      </c>
    </row>
    <row r="135" ht="16.25" spans="1:8">
      <c r="A135" s="28"/>
      <c r="B135" s="42"/>
      <c r="C135" s="9" t="s">
        <v>198</v>
      </c>
      <c r="D135" s="9"/>
      <c r="E135" s="10">
        <v>1000</v>
      </c>
      <c r="F135" s="10">
        <v>430</v>
      </c>
      <c r="G135" s="51">
        <f t="shared" si="5"/>
        <v>43</v>
      </c>
      <c r="H135" s="52" t="s">
        <v>13</v>
      </c>
    </row>
    <row r="136" ht="16.25" spans="1:8">
      <c r="A136" s="28"/>
      <c r="B136" s="42"/>
      <c r="C136" s="9" t="s">
        <v>199</v>
      </c>
      <c r="D136" s="9"/>
      <c r="E136" s="10">
        <v>3000</v>
      </c>
      <c r="F136" s="10">
        <v>2116</v>
      </c>
      <c r="G136" s="51">
        <f t="shared" si="5"/>
        <v>70.5333333333333</v>
      </c>
      <c r="H136" s="52" t="s">
        <v>13</v>
      </c>
    </row>
    <row r="137" ht="16.25" spans="1:8">
      <c r="A137" s="28"/>
      <c r="B137" s="42"/>
      <c r="C137" s="9" t="s">
        <v>200</v>
      </c>
      <c r="D137" s="9"/>
      <c r="E137" s="10">
        <v>2000</v>
      </c>
      <c r="F137" s="10">
        <v>1470</v>
      </c>
      <c r="G137" s="51">
        <f t="shared" si="5"/>
        <v>73.5</v>
      </c>
      <c r="H137" s="52" t="s">
        <v>13</v>
      </c>
    </row>
    <row r="138" ht="16.25" spans="1:8">
      <c r="A138" s="28"/>
      <c r="B138" s="42"/>
      <c r="C138" s="9" t="s">
        <v>201</v>
      </c>
      <c r="D138" s="9"/>
      <c r="E138" s="10">
        <v>1000</v>
      </c>
      <c r="F138" s="10">
        <v>620</v>
      </c>
      <c r="G138" s="51">
        <f t="shared" si="5"/>
        <v>62</v>
      </c>
      <c r="H138" s="52" t="s">
        <v>13</v>
      </c>
    </row>
    <row r="139" ht="16.25" spans="1:8">
      <c r="A139" s="28"/>
      <c r="B139" s="42"/>
      <c r="C139" s="9" t="s">
        <v>202</v>
      </c>
      <c r="D139" s="9"/>
      <c r="E139" s="10">
        <v>3000</v>
      </c>
      <c r="F139" s="10">
        <v>1360</v>
      </c>
      <c r="G139" s="51">
        <f t="shared" si="5"/>
        <v>45.3333333333333</v>
      </c>
      <c r="H139" s="52" t="s">
        <v>13</v>
      </c>
    </row>
    <row r="140" ht="16.25" spans="1:8">
      <c r="A140" s="28"/>
      <c r="B140" s="42"/>
      <c r="C140" s="9" t="s">
        <v>203</v>
      </c>
      <c r="D140" s="9"/>
      <c r="E140" s="10">
        <v>1000</v>
      </c>
      <c r="F140" s="10">
        <v>470</v>
      </c>
      <c r="G140" s="51">
        <f t="shared" si="5"/>
        <v>47</v>
      </c>
      <c r="H140" s="52" t="s">
        <v>13</v>
      </c>
    </row>
    <row r="141" ht="16.25" spans="1:8">
      <c r="A141" s="28"/>
      <c r="B141" s="42"/>
      <c r="C141" s="9" t="s">
        <v>204</v>
      </c>
      <c r="D141" s="9"/>
      <c r="E141" s="10">
        <v>1100</v>
      </c>
      <c r="F141" s="10">
        <v>660</v>
      </c>
      <c r="G141" s="51">
        <f t="shared" si="5"/>
        <v>60</v>
      </c>
      <c r="H141" s="52" t="s">
        <v>13</v>
      </c>
    </row>
    <row r="142" ht="16.25" spans="1:8">
      <c r="A142" s="56"/>
      <c r="B142" s="9"/>
      <c r="C142" s="9" t="s">
        <v>205</v>
      </c>
      <c r="D142" s="9"/>
      <c r="E142" s="10">
        <v>1500</v>
      </c>
      <c r="F142" s="10">
        <v>700</v>
      </c>
      <c r="G142" s="51">
        <f t="shared" si="5"/>
        <v>46.6666666666667</v>
      </c>
      <c r="H142" s="52" t="s">
        <v>13</v>
      </c>
    </row>
    <row r="143" s="1" customFormat="1" ht="16.25" spans="1:8">
      <c r="A143" s="36" t="s">
        <v>63</v>
      </c>
      <c r="B143" s="19"/>
      <c r="C143" s="19">
        <v>29</v>
      </c>
      <c r="D143" s="19"/>
      <c r="E143" s="20">
        <f>SUM(E114:E142)</f>
        <v>96678</v>
      </c>
      <c r="F143" s="20">
        <f>SUM(F114:F142)</f>
        <v>61757</v>
      </c>
      <c r="G143" s="21">
        <f t="shared" si="5"/>
        <v>63.8790624547467</v>
      </c>
      <c r="H143" s="22"/>
    </row>
    <row r="144" ht="16.25" spans="1:8">
      <c r="A144" s="7" t="s">
        <v>206</v>
      </c>
      <c r="B144" s="8" t="s">
        <v>207</v>
      </c>
      <c r="C144" s="9" t="s">
        <v>208</v>
      </c>
      <c r="D144" s="9"/>
      <c r="E144" s="10">
        <v>1100</v>
      </c>
      <c r="F144" s="9">
        <v>750</v>
      </c>
      <c r="G144" s="11">
        <f t="shared" si="5"/>
        <v>68.1818181818182</v>
      </c>
      <c r="H144" s="12" t="s">
        <v>13</v>
      </c>
    </row>
    <row r="145" ht="16.25" spans="1:8">
      <c r="A145" s="13"/>
      <c r="B145" s="14"/>
      <c r="C145" s="9" t="s">
        <v>209</v>
      </c>
      <c r="D145" s="9"/>
      <c r="E145" s="9">
        <v>500</v>
      </c>
      <c r="F145" s="9">
        <v>300</v>
      </c>
      <c r="G145" s="11">
        <f t="shared" ref="G145:G156" si="6">SUM(F145/E145*100)</f>
        <v>60</v>
      </c>
      <c r="H145" s="12" t="s">
        <v>13</v>
      </c>
    </row>
    <row r="146" ht="16.25" spans="1:8">
      <c r="A146" s="13"/>
      <c r="B146" s="14"/>
      <c r="C146" s="9" t="s">
        <v>210</v>
      </c>
      <c r="D146" s="9"/>
      <c r="E146" s="9">
        <v>500</v>
      </c>
      <c r="F146" s="9">
        <v>327</v>
      </c>
      <c r="G146" s="11">
        <f t="shared" si="6"/>
        <v>65.4</v>
      </c>
      <c r="H146" s="12" t="s">
        <v>13</v>
      </c>
    </row>
    <row r="147" ht="16.25" spans="1:8">
      <c r="A147" s="13"/>
      <c r="B147" s="14"/>
      <c r="C147" s="9" t="s">
        <v>211</v>
      </c>
      <c r="D147" s="9"/>
      <c r="E147" s="9">
        <v>250</v>
      </c>
      <c r="F147" s="9">
        <v>200</v>
      </c>
      <c r="G147" s="11">
        <f t="shared" si="6"/>
        <v>80</v>
      </c>
      <c r="H147" s="12" t="s">
        <v>13</v>
      </c>
    </row>
    <row r="148" ht="16.25" spans="1:8">
      <c r="A148" s="13"/>
      <c r="B148" s="14"/>
      <c r="C148" s="9" t="s">
        <v>212</v>
      </c>
      <c r="D148" s="9"/>
      <c r="E148" s="9">
        <v>600</v>
      </c>
      <c r="F148" s="9">
        <v>400</v>
      </c>
      <c r="G148" s="11">
        <f t="shared" si="6"/>
        <v>66.6666666666667</v>
      </c>
      <c r="H148" s="12" t="s">
        <v>13</v>
      </c>
    </row>
    <row r="149" ht="16.25" spans="1:8">
      <c r="A149" s="13"/>
      <c r="B149" s="14"/>
      <c r="C149" s="9" t="s">
        <v>213</v>
      </c>
      <c r="D149" s="9"/>
      <c r="E149" s="10">
        <v>1000</v>
      </c>
      <c r="F149" s="9">
        <v>300</v>
      </c>
      <c r="G149" s="11">
        <f t="shared" si="6"/>
        <v>30</v>
      </c>
      <c r="H149" s="12" t="s">
        <v>13</v>
      </c>
    </row>
    <row r="150" ht="16.25" spans="1:8">
      <c r="A150" s="13"/>
      <c r="B150" s="14"/>
      <c r="C150" s="9" t="s">
        <v>214</v>
      </c>
      <c r="D150" s="9"/>
      <c r="E150" s="9">
        <v>300</v>
      </c>
      <c r="F150" s="9">
        <v>120</v>
      </c>
      <c r="G150" s="11">
        <f t="shared" si="6"/>
        <v>40</v>
      </c>
      <c r="H150" s="12" t="s">
        <v>13</v>
      </c>
    </row>
    <row r="151" ht="16.25" spans="1:8">
      <c r="A151" s="13"/>
      <c r="B151" s="14"/>
      <c r="C151" s="9" t="s">
        <v>215</v>
      </c>
      <c r="D151" s="9"/>
      <c r="E151" s="9">
        <v>100</v>
      </c>
      <c r="F151" s="9">
        <v>30</v>
      </c>
      <c r="G151" s="11">
        <f t="shared" si="6"/>
        <v>30</v>
      </c>
      <c r="H151" s="12" t="s">
        <v>13</v>
      </c>
    </row>
    <row r="152" ht="16.25" spans="1:8">
      <c r="A152" s="13"/>
      <c r="B152" s="14"/>
      <c r="C152" s="9" t="s">
        <v>216</v>
      </c>
      <c r="D152" s="9"/>
      <c r="E152" s="9">
        <v>100</v>
      </c>
      <c r="F152" s="9">
        <v>50</v>
      </c>
      <c r="G152" s="11">
        <f t="shared" si="6"/>
        <v>50</v>
      </c>
      <c r="H152" s="12" t="s">
        <v>13</v>
      </c>
    </row>
    <row r="153" ht="16.25" spans="1:8">
      <c r="A153" s="13"/>
      <c r="B153" s="14"/>
      <c r="C153" s="9" t="s">
        <v>217</v>
      </c>
      <c r="D153" s="9"/>
      <c r="E153" s="9">
        <v>100</v>
      </c>
      <c r="F153" s="9">
        <v>30</v>
      </c>
      <c r="G153" s="11">
        <f t="shared" si="6"/>
        <v>30</v>
      </c>
      <c r="H153" s="12" t="s">
        <v>13</v>
      </c>
    </row>
    <row r="154" ht="16.25" spans="1:8">
      <c r="A154" s="18"/>
      <c r="B154" s="15"/>
      <c r="C154" s="9" t="s">
        <v>218</v>
      </c>
      <c r="D154" s="9"/>
      <c r="E154" s="9">
        <v>0</v>
      </c>
      <c r="F154" s="9">
        <v>0</v>
      </c>
      <c r="G154" s="11" t="e">
        <f t="shared" si="6"/>
        <v>#DIV/0!</v>
      </c>
      <c r="H154" s="23" t="s">
        <v>35</v>
      </c>
    </row>
    <row r="155" s="1" customFormat="1" ht="16.25" spans="1:8">
      <c r="A155" s="57" t="s">
        <v>63</v>
      </c>
      <c r="B155" s="44"/>
      <c r="C155" s="19">
        <v>11</v>
      </c>
      <c r="D155" s="19">
        <v>0</v>
      </c>
      <c r="E155" s="20">
        <f>SUM(E144:E154)</f>
        <v>4550</v>
      </c>
      <c r="F155" s="20">
        <f>SUM(F144:F154)</f>
        <v>2507</v>
      </c>
      <c r="G155" s="21">
        <f t="shared" si="6"/>
        <v>55.0989010989011</v>
      </c>
      <c r="H155" s="22"/>
    </row>
    <row r="156" s="2" customFormat="1" ht="16.25" spans="1:8">
      <c r="A156" s="7" t="s">
        <v>219</v>
      </c>
      <c r="B156" s="58" t="s">
        <v>220</v>
      </c>
      <c r="C156" s="59" t="s">
        <v>221</v>
      </c>
      <c r="D156" s="59" t="s">
        <v>222</v>
      </c>
      <c r="E156" s="60">
        <v>1700</v>
      </c>
      <c r="F156" s="60">
        <v>500</v>
      </c>
      <c r="G156" s="61">
        <f t="shared" si="6"/>
        <v>29.4117647058824</v>
      </c>
      <c r="H156" s="62" t="s">
        <v>13</v>
      </c>
    </row>
    <row r="157" s="2" customFormat="1" ht="16.25" spans="1:8">
      <c r="A157" s="28"/>
      <c r="B157" s="7" t="s">
        <v>223</v>
      </c>
      <c r="C157" s="26" t="s">
        <v>224</v>
      </c>
      <c r="D157" s="26" t="s">
        <v>225</v>
      </c>
      <c r="E157" s="27">
        <v>2500</v>
      </c>
      <c r="F157" s="27">
        <v>1000</v>
      </c>
      <c r="G157" s="63" t="b">
        <f>G158=SUM(F157/E157*100)</f>
        <v>0</v>
      </c>
      <c r="H157" s="16" t="s">
        <v>13</v>
      </c>
    </row>
    <row r="158" s="2" customFormat="1" ht="16.25" spans="1:8">
      <c r="A158" s="13"/>
      <c r="B158" s="13"/>
      <c r="C158" s="26" t="s">
        <v>226</v>
      </c>
      <c r="D158" s="26" t="s">
        <v>225</v>
      </c>
      <c r="E158" s="27">
        <v>2500</v>
      </c>
      <c r="F158" s="27">
        <v>1000</v>
      </c>
      <c r="G158" s="26">
        <v>0</v>
      </c>
      <c r="H158" s="16" t="s">
        <v>13</v>
      </c>
    </row>
    <row r="159" s="1" customFormat="1" ht="16.25" spans="1:8">
      <c r="A159" s="57" t="s">
        <v>63</v>
      </c>
      <c r="B159" s="44"/>
      <c r="C159" s="19">
        <v>3</v>
      </c>
      <c r="D159" s="20"/>
      <c r="E159" s="20">
        <f>SUM(E156:E158)</f>
        <v>6700</v>
      </c>
      <c r="F159" s="20">
        <f>SUM(F156:F158)</f>
        <v>2500</v>
      </c>
      <c r="G159" s="21"/>
      <c r="H159" s="22"/>
    </row>
    <row r="160" ht="16.25" spans="1:8">
      <c r="A160" s="13" t="s">
        <v>227</v>
      </c>
      <c r="B160" s="8" t="s">
        <v>228</v>
      </c>
      <c r="C160" s="9" t="s">
        <v>229</v>
      </c>
      <c r="D160" s="9"/>
      <c r="E160" s="10">
        <v>1000</v>
      </c>
      <c r="F160" s="9">
        <v>150</v>
      </c>
      <c r="G160" s="9">
        <f>SUM(F160/E160*100)</f>
        <v>15</v>
      </c>
      <c r="H160" s="12" t="s">
        <v>13</v>
      </c>
    </row>
    <row r="161" ht="16.25" spans="1:8">
      <c r="A161" s="13"/>
      <c r="B161" s="14"/>
      <c r="C161" s="26" t="s">
        <v>230</v>
      </c>
      <c r="D161" s="26" t="s">
        <v>225</v>
      </c>
      <c r="E161" s="27">
        <v>1500</v>
      </c>
      <c r="F161" s="26">
        <v>1250</v>
      </c>
      <c r="G161" s="26" t="e">
        <f>SUM(#REF!/#REF!*100)</f>
        <v>#REF!</v>
      </c>
      <c r="H161" s="16" t="s">
        <v>13</v>
      </c>
    </row>
    <row r="162" ht="16.25" spans="1:8">
      <c r="A162" s="13"/>
      <c r="B162" s="14"/>
      <c r="C162" s="26" t="s">
        <v>231</v>
      </c>
      <c r="D162" s="26" t="s">
        <v>225</v>
      </c>
      <c r="E162" s="27">
        <v>2500</v>
      </c>
      <c r="F162" s="26">
        <v>1000</v>
      </c>
      <c r="G162" s="26" t="e">
        <f>SUM(#REF!/#REF!*100)</f>
        <v>#REF!</v>
      </c>
      <c r="H162" s="16" t="s">
        <v>13</v>
      </c>
    </row>
    <row r="163" ht="16.25" spans="1:8">
      <c r="A163" s="13"/>
      <c r="B163" s="14"/>
      <c r="C163" s="26" t="s">
        <v>232</v>
      </c>
      <c r="D163" s="26" t="s">
        <v>225</v>
      </c>
      <c r="E163" s="27">
        <v>650</v>
      </c>
      <c r="F163" s="26">
        <v>650</v>
      </c>
      <c r="G163" s="26">
        <f t="shared" ref="G163:G169" si="7">SUM(F163/E163*100)</f>
        <v>100</v>
      </c>
      <c r="H163" s="16" t="s">
        <v>13</v>
      </c>
    </row>
    <row r="164" ht="16.25" spans="1:8">
      <c r="A164" s="13"/>
      <c r="B164" s="14"/>
      <c r="C164" s="26" t="s">
        <v>233</v>
      </c>
      <c r="D164" s="26" t="s">
        <v>225</v>
      </c>
      <c r="E164" s="27">
        <v>1200</v>
      </c>
      <c r="F164" s="26">
        <v>300</v>
      </c>
      <c r="G164" s="26">
        <f t="shared" si="7"/>
        <v>25</v>
      </c>
      <c r="H164" s="16" t="s">
        <v>13</v>
      </c>
    </row>
    <row r="165" ht="16.25" spans="1:8">
      <c r="A165" s="13"/>
      <c r="B165" s="14"/>
      <c r="C165" s="26" t="s">
        <v>234</v>
      </c>
      <c r="D165" s="26" t="s">
        <v>235</v>
      </c>
      <c r="E165" s="27">
        <v>800</v>
      </c>
      <c r="F165" s="27">
        <v>300</v>
      </c>
      <c r="G165" s="26">
        <f t="shared" si="7"/>
        <v>37.5</v>
      </c>
      <c r="H165" s="16" t="s">
        <v>13</v>
      </c>
    </row>
    <row r="166" ht="16.25" spans="1:8">
      <c r="A166" s="13"/>
      <c r="B166" s="26" t="s">
        <v>236</v>
      </c>
      <c r="C166" s="26" t="s">
        <v>225</v>
      </c>
      <c r="D166" s="26" t="s">
        <v>225</v>
      </c>
      <c r="E166" s="27">
        <v>1000</v>
      </c>
      <c r="F166" s="27">
        <v>500</v>
      </c>
      <c r="G166" s="26">
        <f t="shared" si="7"/>
        <v>50</v>
      </c>
      <c r="H166" s="16" t="s">
        <v>13</v>
      </c>
    </row>
    <row r="167" ht="16.25" spans="1:8">
      <c r="A167" s="13"/>
      <c r="B167" s="26" t="s">
        <v>237</v>
      </c>
      <c r="C167" s="26" t="s">
        <v>238</v>
      </c>
      <c r="D167" s="26" t="s">
        <v>222</v>
      </c>
      <c r="E167" s="27">
        <v>1700</v>
      </c>
      <c r="F167" s="27">
        <v>1000</v>
      </c>
      <c r="G167" s="26">
        <f t="shared" si="7"/>
        <v>58.8235294117647</v>
      </c>
      <c r="H167" s="16" t="s">
        <v>13</v>
      </c>
    </row>
    <row r="168" ht="16.25" spans="1:8">
      <c r="A168" s="13"/>
      <c r="B168" s="8" t="s">
        <v>239</v>
      </c>
      <c r="C168" s="26" t="s">
        <v>225</v>
      </c>
      <c r="D168" s="26" t="s">
        <v>225</v>
      </c>
      <c r="E168" s="27">
        <v>2500</v>
      </c>
      <c r="F168" s="27">
        <v>800</v>
      </c>
      <c r="G168" s="26">
        <f t="shared" si="7"/>
        <v>32</v>
      </c>
      <c r="H168" s="16" t="s">
        <v>13</v>
      </c>
    </row>
    <row r="169" ht="16.25" spans="1:8">
      <c r="A169" s="13"/>
      <c r="B169" s="14"/>
      <c r="C169" s="26" t="s">
        <v>225</v>
      </c>
      <c r="D169" s="26" t="s">
        <v>225</v>
      </c>
      <c r="E169" s="27">
        <v>1850</v>
      </c>
      <c r="F169" s="27">
        <v>400</v>
      </c>
      <c r="G169" s="26">
        <f t="shared" si="7"/>
        <v>21.6216216216216</v>
      </c>
      <c r="H169" s="16" t="s">
        <v>13</v>
      </c>
    </row>
    <row r="170" ht="30.75" customHeight="1" spans="1:8">
      <c r="A170" s="13"/>
      <c r="B170" s="26" t="s">
        <v>240</v>
      </c>
      <c r="C170" s="26" t="s">
        <v>225</v>
      </c>
      <c r="D170" s="26" t="s">
        <v>225</v>
      </c>
      <c r="E170" s="27">
        <v>1200</v>
      </c>
      <c r="F170" s="27">
        <v>0</v>
      </c>
      <c r="G170" s="26"/>
      <c r="H170" s="16" t="s">
        <v>241</v>
      </c>
    </row>
    <row r="171" s="1" customFormat="1" ht="16.25" spans="1:8">
      <c r="A171" s="57" t="s">
        <v>63</v>
      </c>
      <c r="B171" s="44"/>
      <c r="C171" s="19">
        <v>11</v>
      </c>
      <c r="D171" s="20"/>
      <c r="E171" s="20">
        <f>SUM(E160:E170)</f>
        <v>15900</v>
      </c>
      <c r="F171" s="20">
        <f>SUM(F160:F170)</f>
        <v>6350</v>
      </c>
      <c r="G171" s="21">
        <f>SUM(F171/E171*100)</f>
        <v>39.937106918239</v>
      </c>
      <c r="H171" s="22"/>
    </row>
    <row r="172" ht="16.25" spans="1:8">
      <c r="A172" s="64" t="s">
        <v>242</v>
      </c>
      <c r="B172" s="65" t="s">
        <v>243</v>
      </c>
      <c r="C172" s="38" t="s">
        <v>244</v>
      </c>
      <c r="D172" s="38" t="s">
        <v>244</v>
      </c>
      <c r="E172" s="39">
        <v>2000</v>
      </c>
      <c r="F172" s="39">
        <v>1008</v>
      </c>
      <c r="G172" s="38">
        <f>SUM(F172/E172*100)</f>
        <v>50.4</v>
      </c>
      <c r="H172" s="23" t="s">
        <v>13</v>
      </c>
    </row>
    <row r="173" ht="16.25" spans="1:8">
      <c r="A173" s="66"/>
      <c r="B173" s="67" t="s">
        <v>245</v>
      </c>
      <c r="C173" s="38" t="s">
        <v>246</v>
      </c>
      <c r="D173" s="38" t="s">
        <v>247</v>
      </c>
      <c r="E173" s="39">
        <v>3000</v>
      </c>
      <c r="F173" s="39">
        <v>1500</v>
      </c>
      <c r="G173" s="38">
        <f>SUM(F173/E173*100)</f>
        <v>50</v>
      </c>
      <c r="H173" s="23" t="s">
        <v>13</v>
      </c>
    </row>
    <row r="174" ht="16.25" spans="1:8">
      <c r="A174" s="66"/>
      <c r="B174" s="67" t="s">
        <v>248</v>
      </c>
      <c r="C174" s="38" t="s">
        <v>249</v>
      </c>
      <c r="D174" s="38"/>
      <c r="E174" s="39">
        <v>500</v>
      </c>
      <c r="F174" s="39">
        <v>150</v>
      </c>
      <c r="G174" s="38">
        <f t="shared" ref="G174:G176" si="8">SUM(F174/E174*100)</f>
        <v>30</v>
      </c>
      <c r="H174" s="23" t="s">
        <v>13</v>
      </c>
    </row>
    <row r="175" ht="16.25" spans="1:8">
      <c r="A175" s="66"/>
      <c r="B175" s="68" t="s">
        <v>250</v>
      </c>
      <c r="C175" s="38" t="s">
        <v>251</v>
      </c>
      <c r="D175" s="38" t="s">
        <v>252</v>
      </c>
      <c r="E175" s="39">
        <v>500</v>
      </c>
      <c r="F175" s="39">
        <v>300</v>
      </c>
      <c r="G175" s="38">
        <f t="shared" si="8"/>
        <v>60</v>
      </c>
      <c r="H175" s="23" t="s">
        <v>13</v>
      </c>
    </row>
    <row r="176" ht="16.25" spans="1:8">
      <c r="A176" s="37"/>
      <c r="B176" s="69"/>
      <c r="C176" s="38" t="s">
        <v>253</v>
      </c>
      <c r="D176" s="38"/>
      <c r="E176" s="39">
        <v>3000</v>
      </c>
      <c r="F176" s="39">
        <v>1700</v>
      </c>
      <c r="G176" s="40">
        <f t="shared" si="8"/>
        <v>56.6666666666667</v>
      </c>
      <c r="H176" s="23" t="s">
        <v>13</v>
      </c>
    </row>
    <row r="177" ht="30.75" spans="1:8">
      <c r="A177" s="66"/>
      <c r="B177" s="70" t="s">
        <v>254</v>
      </c>
      <c r="C177" s="71" t="s">
        <v>225</v>
      </c>
      <c r="D177" s="71" t="s">
        <v>225</v>
      </c>
      <c r="E177" s="72">
        <v>3000</v>
      </c>
      <c r="F177" s="72">
        <v>0</v>
      </c>
      <c r="G177" s="71">
        <f t="shared" ref="G177:G179" si="9">SUM(F177/E177*100)</f>
        <v>0</v>
      </c>
      <c r="H177" s="73" t="s">
        <v>255</v>
      </c>
    </row>
    <row r="178" s="1" customFormat="1" ht="16.25" spans="1:8">
      <c r="A178" s="57" t="s">
        <v>63</v>
      </c>
      <c r="B178" s="44"/>
      <c r="C178" s="19">
        <v>6</v>
      </c>
      <c r="D178" s="20">
        <v>0</v>
      </c>
      <c r="E178" s="20">
        <f>SUM(E172:E177)</f>
        <v>12000</v>
      </c>
      <c r="F178" s="20">
        <f>SUM(F172:F177)</f>
        <v>4658</v>
      </c>
      <c r="G178" s="21">
        <f t="shared" si="9"/>
        <v>38.8166666666667</v>
      </c>
      <c r="H178" s="22"/>
    </row>
    <row r="179" ht="16.25" spans="1:8">
      <c r="A179" s="13"/>
      <c r="B179" s="8" t="s">
        <v>256</v>
      </c>
      <c r="C179" s="9" t="s">
        <v>257</v>
      </c>
      <c r="D179" s="9"/>
      <c r="E179" s="9">
        <v>1000</v>
      </c>
      <c r="F179" s="9">
        <v>700</v>
      </c>
      <c r="G179" s="11">
        <f t="shared" si="9"/>
        <v>70</v>
      </c>
      <c r="H179" s="12" t="s">
        <v>13</v>
      </c>
    </row>
    <row r="180" ht="16.25" spans="1:8">
      <c r="A180" s="13"/>
      <c r="B180" s="14"/>
      <c r="C180" s="9" t="s">
        <v>258</v>
      </c>
      <c r="D180" s="9"/>
      <c r="E180" s="9">
        <v>2000</v>
      </c>
      <c r="F180" s="9">
        <v>800</v>
      </c>
      <c r="G180" s="11">
        <f t="shared" ref="G180:G235" si="10">SUM(F180/E180*100)</f>
        <v>40</v>
      </c>
      <c r="H180" s="12" t="s">
        <v>13</v>
      </c>
    </row>
    <row r="181" ht="16.25" spans="1:8">
      <c r="A181" s="13"/>
      <c r="B181" s="14"/>
      <c r="C181" s="9" t="s">
        <v>259</v>
      </c>
      <c r="D181" s="9"/>
      <c r="E181" s="10">
        <v>2000</v>
      </c>
      <c r="F181" s="9">
        <v>0</v>
      </c>
      <c r="G181" s="11">
        <f t="shared" si="10"/>
        <v>0</v>
      </c>
      <c r="H181" s="12" t="s">
        <v>13</v>
      </c>
    </row>
    <row r="182" ht="16.25" spans="1:8">
      <c r="A182" s="13"/>
      <c r="B182" s="14"/>
      <c r="C182" s="9" t="s">
        <v>260</v>
      </c>
      <c r="D182" s="9"/>
      <c r="E182" s="9">
        <v>2000</v>
      </c>
      <c r="F182" s="9">
        <v>800</v>
      </c>
      <c r="G182" s="11">
        <f t="shared" si="10"/>
        <v>40</v>
      </c>
      <c r="H182" s="12" t="s">
        <v>13</v>
      </c>
    </row>
    <row r="183" ht="16.25" spans="1:8">
      <c r="A183" s="13"/>
      <c r="B183" s="14"/>
      <c r="C183" s="9" t="s">
        <v>261</v>
      </c>
      <c r="D183" s="9"/>
      <c r="E183" s="9">
        <v>2000</v>
      </c>
      <c r="F183" s="9">
        <v>700</v>
      </c>
      <c r="G183" s="11">
        <f t="shared" si="10"/>
        <v>35</v>
      </c>
      <c r="H183" s="12" t="s">
        <v>13</v>
      </c>
    </row>
    <row r="184" ht="16.25" spans="1:8">
      <c r="A184" s="13"/>
      <c r="B184" s="14"/>
      <c r="C184" s="9" t="s">
        <v>262</v>
      </c>
      <c r="D184" s="9"/>
      <c r="E184" s="9">
        <v>2000</v>
      </c>
      <c r="F184" s="9">
        <v>1000</v>
      </c>
      <c r="G184" s="11">
        <f t="shared" si="10"/>
        <v>50</v>
      </c>
      <c r="H184" s="12" t="s">
        <v>13</v>
      </c>
    </row>
    <row r="185" ht="16.25" spans="1:8">
      <c r="A185" s="13"/>
      <c r="B185" s="14"/>
      <c r="C185" s="9" t="s">
        <v>263</v>
      </c>
      <c r="D185" s="9"/>
      <c r="E185" s="9">
        <v>2000</v>
      </c>
      <c r="F185" s="9">
        <v>1500</v>
      </c>
      <c r="G185" s="11">
        <f t="shared" si="10"/>
        <v>75</v>
      </c>
      <c r="H185" s="12" t="s">
        <v>13</v>
      </c>
    </row>
    <row r="186" ht="16.25" spans="1:8">
      <c r="A186" s="13"/>
      <c r="B186" s="14"/>
      <c r="C186" s="9" t="s">
        <v>264</v>
      </c>
      <c r="D186" s="9"/>
      <c r="E186" s="9">
        <v>1500</v>
      </c>
      <c r="F186" s="9">
        <v>0</v>
      </c>
      <c r="G186" s="11">
        <f t="shared" si="10"/>
        <v>0</v>
      </c>
      <c r="H186" s="23" t="s">
        <v>35</v>
      </c>
    </row>
    <row r="187" ht="16.25" spans="1:8">
      <c r="A187" s="13"/>
      <c r="B187" s="14"/>
      <c r="C187" s="9" t="s">
        <v>265</v>
      </c>
      <c r="D187" s="9"/>
      <c r="E187" s="9">
        <v>1500</v>
      </c>
      <c r="F187" s="9">
        <v>0</v>
      </c>
      <c r="G187" s="11">
        <f t="shared" si="10"/>
        <v>0</v>
      </c>
      <c r="H187" s="23" t="s">
        <v>35</v>
      </c>
    </row>
    <row r="188" ht="16.25" spans="1:8">
      <c r="A188" s="13"/>
      <c r="B188" s="14"/>
      <c r="C188" s="9" t="s">
        <v>266</v>
      </c>
      <c r="D188" s="9"/>
      <c r="E188" s="9">
        <v>1500</v>
      </c>
      <c r="F188" s="9">
        <v>0</v>
      </c>
      <c r="G188" s="11">
        <f t="shared" si="10"/>
        <v>0</v>
      </c>
      <c r="H188" s="23" t="s">
        <v>35</v>
      </c>
    </row>
    <row r="189" ht="16.25" spans="1:8">
      <c r="A189" s="13"/>
      <c r="B189" s="14"/>
      <c r="C189" s="9" t="s">
        <v>267</v>
      </c>
      <c r="D189" s="9"/>
      <c r="E189" s="9">
        <v>1500</v>
      </c>
      <c r="F189" s="9">
        <v>0</v>
      </c>
      <c r="G189" s="11">
        <f t="shared" si="10"/>
        <v>0</v>
      </c>
      <c r="H189" s="23" t="s">
        <v>35</v>
      </c>
    </row>
    <row r="190" ht="16.25" spans="1:8">
      <c r="A190" s="13"/>
      <c r="B190" s="14"/>
      <c r="C190" s="9" t="s">
        <v>268</v>
      </c>
      <c r="D190" s="9"/>
      <c r="E190" s="9">
        <v>1500</v>
      </c>
      <c r="F190" s="9">
        <v>0</v>
      </c>
      <c r="G190" s="11">
        <f t="shared" si="10"/>
        <v>0</v>
      </c>
      <c r="H190" s="23" t="s">
        <v>35</v>
      </c>
    </row>
    <row r="191" ht="16.25" spans="1:8">
      <c r="A191" s="13"/>
      <c r="B191" s="14"/>
      <c r="C191" s="9" t="s">
        <v>269</v>
      </c>
      <c r="D191" s="9"/>
      <c r="E191" s="9">
        <v>1500</v>
      </c>
      <c r="F191" s="9">
        <v>0</v>
      </c>
      <c r="G191" s="11">
        <f t="shared" si="10"/>
        <v>0</v>
      </c>
      <c r="H191" s="23" t="s">
        <v>35</v>
      </c>
    </row>
    <row r="192" ht="16.25" spans="1:8">
      <c r="A192" s="13"/>
      <c r="B192" s="14"/>
      <c r="C192" s="9" t="s">
        <v>270</v>
      </c>
      <c r="D192" s="9"/>
      <c r="E192" s="9">
        <v>1500</v>
      </c>
      <c r="F192" s="9">
        <v>0</v>
      </c>
      <c r="G192" s="11">
        <f t="shared" si="10"/>
        <v>0</v>
      </c>
      <c r="H192" s="23" t="s">
        <v>35</v>
      </c>
    </row>
    <row r="193" ht="16.25" spans="1:8">
      <c r="A193" s="13"/>
      <c r="B193" s="14"/>
      <c r="C193" s="9" t="s">
        <v>271</v>
      </c>
      <c r="D193" s="9"/>
      <c r="E193" s="9">
        <v>1500</v>
      </c>
      <c r="F193" s="9">
        <v>0</v>
      </c>
      <c r="G193" s="11">
        <f t="shared" si="10"/>
        <v>0</v>
      </c>
      <c r="H193" s="23" t="s">
        <v>35</v>
      </c>
    </row>
    <row r="194" ht="16.25" spans="1:8">
      <c r="A194" s="13"/>
      <c r="B194" s="14"/>
      <c r="C194" s="9" t="s">
        <v>272</v>
      </c>
      <c r="D194" s="9"/>
      <c r="E194" s="9">
        <v>1500</v>
      </c>
      <c r="F194" s="9">
        <v>0</v>
      </c>
      <c r="G194" s="11">
        <f t="shared" si="10"/>
        <v>0</v>
      </c>
      <c r="H194" s="23" t="s">
        <v>35</v>
      </c>
    </row>
    <row r="195" ht="16.25" spans="1:8">
      <c r="A195" s="13"/>
      <c r="B195" s="14"/>
      <c r="C195" s="9" t="s">
        <v>273</v>
      </c>
      <c r="D195" s="9"/>
      <c r="E195" s="9">
        <v>1500</v>
      </c>
      <c r="F195" s="9">
        <v>0</v>
      </c>
      <c r="G195" s="11">
        <f t="shared" si="10"/>
        <v>0</v>
      </c>
      <c r="H195" s="23" t="s">
        <v>35</v>
      </c>
    </row>
    <row r="196" ht="16.25" spans="1:8">
      <c r="A196" s="13"/>
      <c r="B196" s="14"/>
      <c r="C196" s="9" t="s">
        <v>274</v>
      </c>
      <c r="D196" s="9"/>
      <c r="E196" s="9">
        <v>1500</v>
      </c>
      <c r="F196" s="9">
        <v>0</v>
      </c>
      <c r="G196" s="11">
        <f t="shared" si="10"/>
        <v>0</v>
      </c>
      <c r="H196" s="23" t="s">
        <v>35</v>
      </c>
    </row>
    <row r="197" ht="16.25" spans="1:8">
      <c r="A197" s="13"/>
      <c r="B197" s="14"/>
      <c r="C197" s="9" t="s">
        <v>275</v>
      </c>
      <c r="D197" s="9"/>
      <c r="E197" s="9">
        <v>1500</v>
      </c>
      <c r="F197" s="9">
        <v>0</v>
      </c>
      <c r="G197" s="11">
        <f t="shared" si="10"/>
        <v>0</v>
      </c>
      <c r="H197" s="23" t="s">
        <v>35</v>
      </c>
    </row>
    <row r="198" ht="16.25" spans="1:8">
      <c r="A198" s="13"/>
      <c r="B198" s="14"/>
      <c r="C198" s="9" t="s">
        <v>276</v>
      </c>
      <c r="D198" s="9"/>
      <c r="E198" s="9">
        <v>1500</v>
      </c>
      <c r="F198" s="9">
        <v>0</v>
      </c>
      <c r="G198" s="11">
        <f t="shared" si="10"/>
        <v>0</v>
      </c>
      <c r="H198" s="23" t="s">
        <v>35</v>
      </c>
    </row>
    <row r="199" ht="16.25" spans="1:8">
      <c r="A199" s="13"/>
      <c r="B199" s="14"/>
      <c r="C199" s="9" t="s">
        <v>277</v>
      </c>
      <c r="D199" s="9"/>
      <c r="E199" s="9">
        <v>1500</v>
      </c>
      <c r="F199" s="9">
        <v>0</v>
      </c>
      <c r="G199" s="11">
        <f t="shared" si="10"/>
        <v>0</v>
      </c>
      <c r="H199" s="23" t="s">
        <v>35</v>
      </c>
    </row>
    <row r="200" ht="16.25" spans="1:8">
      <c r="A200" s="13"/>
      <c r="B200" s="14"/>
      <c r="C200" s="9" t="s">
        <v>278</v>
      </c>
      <c r="D200" s="9"/>
      <c r="E200" s="9">
        <v>1500</v>
      </c>
      <c r="F200" s="9">
        <v>0</v>
      </c>
      <c r="G200" s="11">
        <f t="shared" si="10"/>
        <v>0</v>
      </c>
      <c r="H200" s="23" t="s">
        <v>35</v>
      </c>
    </row>
    <row r="201" ht="16.25" spans="1:8">
      <c r="A201" s="13"/>
      <c r="B201" s="14"/>
      <c r="C201" s="9" t="s">
        <v>279</v>
      </c>
      <c r="D201" s="9"/>
      <c r="E201" s="9">
        <v>1500</v>
      </c>
      <c r="F201" s="9">
        <v>0</v>
      </c>
      <c r="G201" s="11">
        <f t="shared" si="10"/>
        <v>0</v>
      </c>
      <c r="H201" s="23" t="s">
        <v>35</v>
      </c>
    </row>
    <row r="202" ht="16.25" spans="1:8">
      <c r="A202" s="13"/>
      <c r="B202" s="14"/>
      <c r="C202" s="9" t="s">
        <v>280</v>
      </c>
      <c r="D202" s="9"/>
      <c r="E202" s="9">
        <v>1500</v>
      </c>
      <c r="F202" s="9">
        <v>0</v>
      </c>
      <c r="G202" s="11">
        <f t="shared" si="10"/>
        <v>0</v>
      </c>
      <c r="H202" s="23" t="s">
        <v>35</v>
      </c>
    </row>
    <row r="203" ht="16.25" spans="1:8">
      <c r="A203" s="13"/>
      <c r="B203" s="14"/>
      <c r="C203" s="9" t="s">
        <v>281</v>
      </c>
      <c r="D203" s="9"/>
      <c r="E203" s="9">
        <v>1500</v>
      </c>
      <c r="F203" s="9">
        <v>0</v>
      </c>
      <c r="G203" s="11">
        <f t="shared" si="10"/>
        <v>0</v>
      </c>
      <c r="H203" s="23" t="s">
        <v>35</v>
      </c>
    </row>
    <row r="204" ht="16.25" spans="1:8">
      <c r="A204" s="13"/>
      <c r="B204" s="14"/>
      <c r="C204" s="9" t="s">
        <v>282</v>
      </c>
      <c r="D204" s="9"/>
      <c r="E204" s="9">
        <v>1500</v>
      </c>
      <c r="F204" s="9">
        <v>0</v>
      </c>
      <c r="G204" s="11">
        <f t="shared" si="10"/>
        <v>0</v>
      </c>
      <c r="H204" s="23" t="s">
        <v>35</v>
      </c>
    </row>
    <row r="205" ht="16.25" spans="1:8">
      <c r="A205" s="13"/>
      <c r="B205" s="15"/>
      <c r="C205" s="9" t="s">
        <v>283</v>
      </c>
      <c r="D205" s="9"/>
      <c r="E205" s="9">
        <v>1500</v>
      </c>
      <c r="F205" s="9">
        <v>0</v>
      </c>
      <c r="G205" s="11">
        <f t="shared" si="10"/>
        <v>0</v>
      </c>
      <c r="H205" s="23" t="s">
        <v>35</v>
      </c>
    </row>
    <row r="206" ht="16.25" spans="1:8">
      <c r="A206" s="13"/>
      <c r="B206" s="8" t="s">
        <v>284</v>
      </c>
      <c r="C206" s="9" t="s">
        <v>285</v>
      </c>
      <c r="D206" s="9"/>
      <c r="E206" s="9">
        <v>1500</v>
      </c>
      <c r="F206" s="9">
        <v>0</v>
      </c>
      <c r="G206" s="11">
        <f t="shared" si="10"/>
        <v>0</v>
      </c>
      <c r="H206" s="23" t="s">
        <v>35</v>
      </c>
    </row>
    <row r="207" ht="16.25" spans="1:8">
      <c r="A207" s="13"/>
      <c r="B207" s="14"/>
      <c r="C207" s="9" t="s">
        <v>286</v>
      </c>
      <c r="D207" s="9"/>
      <c r="E207" s="9">
        <v>1500</v>
      </c>
      <c r="F207" s="9">
        <v>0</v>
      </c>
      <c r="G207" s="11">
        <f t="shared" si="10"/>
        <v>0</v>
      </c>
      <c r="H207" s="23" t="s">
        <v>35</v>
      </c>
    </row>
    <row r="208" ht="16.25" spans="1:8">
      <c r="A208" s="13"/>
      <c r="B208" s="14"/>
      <c r="C208" s="9" t="s">
        <v>287</v>
      </c>
      <c r="D208" s="9"/>
      <c r="E208" s="9">
        <v>1500</v>
      </c>
      <c r="F208" s="9">
        <v>0</v>
      </c>
      <c r="G208" s="11">
        <f t="shared" si="10"/>
        <v>0</v>
      </c>
      <c r="H208" s="23" t="s">
        <v>35</v>
      </c>
    </row>
    <row r="209" ht="16.25" spans="1:8">
      <c r="A209" s="13"/>
      <c r="B209" s="14"/>
      <c r="C209" s="9" t="s">
        <v>288</v>
      </c>
      <c r="D209" s="9"/>
      <c r="E209" s="9">
        <v>1500</v>
      </c>
      <c r="F209" s="9">
        <v>0</v>
      </c>
      <c r="G209" s="11">
        <f t="shared" si="10"/>
        <v>0</v>
      </c>
      <c r="H209" s="23" t="s">
        <v>35</v>
      </c>
    </row>
    <row r="210" ht="16.25" spans="1:8">
      <c r="A210" s="13"/>
      <c r="B210" s="14"/>
      <c r="C210" s="9" t="s">
        <v>289</v>
      </c>
      <c r="D210" s="9"/>
      <c r="E210" s="9">
        <v>1500</v>
      </c>
      <c r="F210" s="9">
        <v>0</v>
      </c>
      <c r="G210" s="11">
        <f t="shared" si="10"/>
        <v>0</v>
      </c>
      <c r="H210" s="23" t="s">
        <v>35</v>
      </c>
    </row>
    <row r="211" ht="16.25" spans="1:8">
      <c r="A211" s="13"/>
      <c r="B211" s="14"/>
      <c r="C211" s="9" t="s">
        <v>290</v>
      </c>
      <c r="D211" s="9"/>
      <c r="E211" s="9">
        <v>1500</v>
      </c>
      <c r="F211" s="9">
        <v>0</v>
      </c>
      <c r="G211" s="11">
        <f t="shared" si="10"/>
        <v>0</v>
      </c>
      <c r="H211" s="23" t="s">
        <v>35</v>
      </c>
    </row>
    <row r="212" ht="16.25" spans="1:8">
      <c r="A212" s="13"/>
      <c r="B212" s="14"/>
      <c r="C212" s="9" t="s">
        <v>291</v>
      </c>
      <c r="D212" s="9"/>
      <c r="E212" s="9">
        <v>1500</v>
      </c>
      <c r="F212" s="9">
        <v>0</v>
      </c>
      <c r="G212" s="11">
        <f t="shared" si="10"/>
        <v>0</v>
      </c>
      <c r="H212" s="23" t="s">
        <v>35</v>
      </c>
    </row>
    <row r="213" ht="16.25" spans="1:8">
      <c r="A213" s="13"/>
      <c r="B213" s="14"/>
      <c r="C213" s="9" t="s">
        <v>292</v>
      </c>
      <c r="D213" s="9"/>
      <c r="E213" s="9">
        <v>1500</v>
      </c>
      <c r="F213" s="9">
        <v>0</v>
      </c>
      <c r="G213" s="11">
        <f t="shared" si="10"/>
        <v>0</v>
      </c>
      <c r="H213" s="23" t="s">
        <v>35</v>
      </c>
    </row>
    <row r="214" ht="16.25" spans="1:8">
      <c r="A214" s="13"/>
      <c r="B214" s="14"/>
      <c r="C214" s="9" t="s">
        <v>293</v>
      </c>
      <c r="D214" s="9"/>
      <c r="E214" s="9">
        <v>1500</v>
      </c>
      <c r="F214" s="9">
        <v>0</v>
      </c>
      <c r="G214" s="11">
        <f t="shared" si="10"/>
        <v>0</v>
      </c>
      <c r="H214" s="23" t="s">
        <v>35</v>
      </c>
    </row>
    <row r="215" ht="16.25" spans="1:8">
      <c r="A215" s="13"/>
      <c r="B215" s="14"/>
      <c r="C215" s="9" t="s">
        <v>294</v>
      </c>
      <c r="D215" s="9"/>
      <c r="E215" s="9">
        <v>1500</v>
      </c>
      <c r="F215" s="9">
        <v>0</v>
      </c>
      <c r="G215" s="11">
        <f t="shared" si="10"/>
        <v>0</v>
      </c>
      <c r="H215" s="23" t="s">
        <v>35</v>
      </c>
    </row>
    <row r="216" ht="16.25" spans="1:8">
      <c r="A216" s="13"/>
      <c r="B216" s="14"/>
      <c r="C216" s="9" t="s">
        <v>295</v>
      </c>
      <c r="D216" s="9"/>
      <c r="E216" s="9">
        <v>1500</v>
      </c>
      <c r="F216" s="9">
        <v>0</v>
      </c>
      <c r="G216" s="11">
        <f t="shared" si="10"/>
        <v>0</v>
      </c>
      <c r="H216" s="23" t="s">
        <v>35</v>
      </c>
    </row>
    <row r="217" ht="16.25" spans="1:8">
      <c r="A217" s="13"/>
      <c r="B217" s="14"/>
      <c r="C217" s="9" t="s">
        <v>296</v>
      </c>
      <c r="D217" s="9"/>
      <c r="E217" s="9">
        <v>1500</v>
      </c>
      <c r="F217" s="9">
        <v>0</v>
      </c>
      <c r="G217" s="11">
        <f t="shared" si="10"/>
        <v>0</v>
      </c>
      <c r="H217" s="23" t="s">
        <v>35</v>
      </c>
    </row>
    <row r="218" ht="16.25" spans="1:8">
      <c r="A218" s="13"/>
      <c r="B218" s="14"/>
      <c r="C218" s="9" t="s">
        <v>297</v>
      </c>
      <c r="D218" s="9"/>
      <c r="E218" s="9">
        <v>1500</v>
      </c>
      <c r="F218" s="9">
        <v>0</v>
      </c>
      <c r="G218" s="11">
        <f t="shared" si="10"/>
        <v>0</v>
      </c>
      <c r="H218" s="23" t="s">
        <v>35</v>
      </c>
    </row>
    <row r="219" ht="16.25" spans="1:8">
      <c r="A219" s="13"/>
      <c r="B219" s="14"/>
      <c r="C219" s="9" t="s">
        <v>298</v>
      </c>
      <c r="D219" s="9"/>
      <c r="E219" s="9">
        <v>1500</v>
      </c>
      <c r="F219" s="9">
        <v>0</v>
      </c>
      <c r="G219" s="11">
        <f t="shared" si="10"/>
        <v>0</v>
      </c>
      <c r="H219" s="23" t="s">
        <v>35</v>
      </c>
    </row>
    <row r="220" ht="16.25" spans="1:8">
      <c r="A220" s="13"/>
      <c r="B220" s="15"/>
      <c r="C220" s="9" t="s">
        <v>299</v>
      </c>
      <c r="D220" s="9"/>
      <c r="E220" s="9">
        <v>1500</v>
      </c>
      <c r="F220" s="9">
        <v>0</v>
      </c>
      <c r="G220" s="11">
        <f t="shared" si="10"/>
        <v>0</v>
      </c>
      <c r="H220" s="23" t="s">
        <v>35</v>
      </c>
    </row>
    <row r="221" ht="16.25" spans="1:8">
      <c r="A221" s="13"/>
      <c r="B221" s="8" t="s">
        <v>300</v>
      </c>
      <c r="C221" s="9" t="s">
        <v>301</v>
      </c>
      <c r="D221" s="9" t="s">
        <v>302</v>
      </c>
      <c r="E221" s="9">
        <v>2000</v>
      </c>
      <c r="F221" s="9">
        <v>300</v>
      </c>
      <c r="G221" s="11">
        <f t="shared" si="10"/>
        <v>15</v>
      </c>
      <c r="H221" s="23" t="s">
        <v>13</v>
      </c>
    </row>
    <row r="222" ht="16.25" spans="1:8">
      <c r="A222" s="13"/>
      <c r="B222" s="14"/>
      <c r="C222" s="9" t="s">
        <v>303</v>
      </c>
      <c r="D222" s="9" t="s">
        <v>304</v>
      </c>
      <c r="E222" s="9">
        <v>1500</v>
      </c>
      <c r="F222" s="9">
        <v>500</v>
      </c>
      <c r="G222" s="11">
        <f t="shared" si="10"/>
        <v>33.3333333333333</v>
      </c>
      <c r="H222" s="23" t="s">
        <v>13</v>
      </c>
    </row>
    <row r="223" ht="16.25" spans="1:8">
      <c r="A223" s="13"/>
      <c r="B223" s="14"/>
      <c r="C223" s="9" t="s">
        <v>305</v>
      </c>
      <c r="D223" s="9" t="s">
        <v>304</v>
      </c>
      <c r="E223" s="9">
        <v>1500</v>
      </c>
      <c r="F223" s="9">
        <v>500</v>
      </c>
      <c r="G223" s="11">
        <f t="shared" si="10"/>
        <v>33.3333333333333</v>
      </c>
      <c r="H223" s="23" t="s">
        <v>13</v>
      </c>
    </row>
    <row r="224" ht="16.25" spans="1:8">
      <c r="A224" s="13"/>
      <c r="B224" s="14"/>
      <c r="C224" s="9" t="s">
        <v>306</v>
      </c>
      <c r="D224" s="9" t="s">
        <v>247</v>
      </c>
      <c r="E224" s="9">
        <v>1500</v>
      </c>
      <c r="F224" s="9">
        <v>0</v>
      </c>
      <c r="G224" s="11">
        <f t="shared" si="10"/>
        <v>0</v>
      </c>
      <c r="H224" s="23" t="s">
        <v>35</v>
      </c>
    </row>
    <row r="225" ht="16.25" spans="1:8">
      <c r="A225" s="13"/>
      <c r="B225" s="14"/>
      <c r="C225" s="9" t="s">
        <v>307</v>
      </c>
      <c r="D225" s="9" t="s">
        <v>247</v>
      </c>
      <c r="E225" s="9">
        <v>1500</v>
      </c>
      <c r="F225" s="9">
        <v>0</v>
      </c>
      <c r="G225" s="11">
        <f t="shared" si="10"/>
        <v>0</v>
      </c>
      <c r="H225" s="23" t="s">
        <v>35</v>
      </c>
    </row>
    <row r="226" ht="16.25" spans="1:8">
      <c r="A226" s="13"/>
      <c r="B226" s="14"/>
      <c r="C226" s="9" t="s">
        <v>290</v>
      </c>
      <c r="D226" s="9" t="s">
        <v>247</v>
      </c>
      <c r="E226" s="9">
        <v>2000</v>
      </c>
      <c r="F226" s="9">
        <v>0</v>
      </c>
      <c r="G226" s="11">
        <f t="shared" si="10"/>
        <v>0</v>
      </c>
      <c r="H226" s="23" t="s">
        <v>35</v>
      </c>
    </row>
    <row r="227" ht="16.25" spans="1:8">
      <c r="A227" s="13"/>
      <c r="B227" s="14"/>
      <c r="C227" s="9" t="s">
        <v>308</v>
      </c>
      <c r="D227" s="9" t="s">
        <v>247</v>
      </c>
      <c r="E227" s="9">
        <v>2000</v>
      </c>
      <c r="F227" s="9">
        <v>0</v>
      </c>
      <c r="G227" s="11">
        <f t="shared" si="10"/>
        <v>0</v>
      </c>
      <c r="H227" s="23" t="s">
        <v>35</v>
      </c>
    </row>
    <row r="228" ht="16.25" spans="1:8">
      <c r="A228" s="13"/>
      <c r="B228" s="15"/>
      <c r="C228" s="9" t="s">
        <v>265</v>
      </c>
      <c r="D228" s="9" t="s">
        <v>309</v>
      </c>
      <c r="E228" s="9">
        <v>2000</v>
      </c>
      <c r="F228" s="9">
        <v>0</v>
      </c>
      <c r="G228" s="11">
        <f t="shared" si="10"/>
        <v>0</v>
      </c>
      <c r="H228" s="23" t="s">
        <v>35</v>
      </c>
    </row>
    <row r="229" ht="16.25" spans="1:8">
      <c r="A229" s="13"/>
      <c r="B229" s="9" t="s">
        <v>310</v>
      </c>
      <c r="C229" s="9" t="s">
        <v>311</v>
      </c>
      <c r="D229" s="9" t="s">
        <v>312</v>
      </c>
      <c r="E229" s="9">
        <v>2000</v>
      </c>
      <c r="F229" s="9">
        <v>1500</v>
      </c>
      <c r="G229" s="11">
        <f t="shared" si="10"/>
        <v>75</v>
      </c>
      <c r="H229" s="23" t="s">
        <v>13</v>
      </c>
    </row>
    <row r="230" ht="16.25" spans="1:8">
      <c r="A230" s="13"/>
      <c r="B230" s="8" t="s">
        <v>313</v>
      </c>
      <c r="C230" s="9" t="s">
        <v>314</v>
      </c>
      <c r="D230" s="9" t="s">
        <v>247</v>
      </c>
      <c r="E230" s="9">
        <v>1500</v>
      </c>
      <c r="F230" s="9">
        <v>700</v>
      </c>
      <c r="G230" s="11">
        <f t="shared" si="10"/>
        <v>46.6666666666667</v>
      </c>
      <c r="H230" s="23" t="s">
        <v>13</v>
      </c>
    </row>
    <row r="231" ht="15" customHeight="1" spans="1:8">
      <c r="A231" s="13"/>
      <c r="B231" s="14"/>
      <c r="C231" s="42" t="s">
        <v>315</v>
      </c>
      <c r="D231" s="8" t="s">
        <v>312</v>
      </c>
      <c r="E231" s="8">
        <v>2000</v>
      </c>
      <c r="F231" s="8">
        <v>800</v>
      </c>
      <c r="G231" s="11">
        <f t="shared" si="10"/>
        <v>40</v>
      </c>
      <c r="H231" s="23" t="s">
        <v>13</v>
      </c>
    </row>
    <row r="232" ht="16.25" spans="1:8">
      <c r="A232" s="13"/>
      <c r="B232" s="14"/>
      <c r="C232" s="9" t="s">
        <v>316</v>
      </c>
      <c r="D232" s="9" t="s">
        <v>312</v>
      </c>
      <c r="E232" s="9">
        <v>2000</v>
      </c>
      <c r="F232" s="9">
        <v>700</v>
      </c>
      <c r="G232" s="11">
        <f t="shared" si="10"/>
        <v>35</v>
      </c>
      <c r="H232" s="23" t="s">
        <v>13</v>
      </c>
    </row>
    <row r="233" ht="16.25" spans="1:8">
      <c r="A233" s="13"/>
      <c r="B233" s="14"/>
      <c r="C233" s="9" t="s">
        <v>317</v>
      </c>
      <c r="D233" s="9" t="s">
        <v>312</v>
      </c>
      <c r="E233" s="10">
        <v>2000</v>
      </c>
      <c r="F233" s="9">
        <v>1200</v>
      </c>
      <c r="G233" s="11">
        <f t="shared" si="10"/>
        <v>60</v>
      </c>
      <c r="H233" s="23" t="s">
        <v>13</v>
      </c>
    </row>
    <row r="234" ht="16.25" spans="1:8">
      <c r="A234" s="13"/>
      <c r="B234" s="14"/>
      <c r="C234" s="9" t="s">
        <v>265</v>
      </c>
      <c r="D234" s="9" t="s">
        <v>304</v>
      </c>
      <c r="E234" s="10">
        <v>1500</v>
      </c>
      <c r="F234" s="9">
        <v>700</v>
      </c>
      <c r="G234" s="11">
        <f t="shared" si="10"/>
        <v>46.6666666666667</v>
      </c>
      <c r="H234" s="23" t="s">
        <v>13</v>
      </c>
    </row>
    <row r="235" ht="16.25" spans="1:8">
      <c r="A235" s="18"/>
      <c r="B235" s="15"/>
      <c r="C235" s="9" t="s">
        <v>318</v>
      </c>
      <c r="D235" s="9" t="s">
        <v>304</v>
      </c>
      <c r="E235" s="10">
        <v>1500</v>
      </c>
      <c r="F235" s="9">
        <v>400</v>
      </c>
      <c r="G235" s="11">
        <f t="shared" si="10"/>
        <v>26.6666666666667</v>
      </c>
      <c r="H235" s="23" t="s">
        <v>13</v>
      </c>
    </row>
    <row r="236" ht="16.25" spans="1:8">
      <c r="A236" s="13"/>
      <c r="B236" s="42"/>
      <c r="C236" s="9"/>
      <c r="D236" s="9"/>
      <c r="E236" s="10"/>
      <c r="F236" s="9"/>
      <c r="G236" s="11"/>
      <c r="H236" s="23"/>
    </row>
    <row r="237" s="1" customFormat="1" ht="16.25" spans="1:8">
      <c r="A237" s="57" t="s">
        <v>63</v>
      </c>
      <c r="B237" s="44"/>
      <c r="C237" s="19">
        <v>57</v>
      </c>
      <c r="D237" s="20"/>
      <c r="E237" s="20">
        <f>SUM(E179:E235)</f>
        <v>92000</v>
      </c>
      <c r="F237" s="20">
        <f>SUM(F179:F235)</f>
        <v>12800</v>
      </c>
      <c r="G237" s="21">
        <f>SUM(F237/E237*100)</f>
        <v>13.9130434782609</v>
      </c>
      <c r="H237" s="22"/>
    </row>
    <row r="238" ht="16.25" spans="1:8">
      <c r="A238" s="7" t="s">
        <v>319</v>
      </c>
      <c r="B238" s="8" t="s">
        <v>320</v>
      </c>
      <c r="C238" s="9" t="s">
        <v>321</v>
      </c>
      <c r="D238" s="9" t="s">
        <v>322</v>
      </c>
      <c r="E238" s="9">
        <v>1300</v>
      </c>
      <c r="F238" s="9">
        <v>480</v>
      </c>
      <c r="G238" s="11">
        <f>SUM(F238/E238*100)</f>
        <v>36.9230769230769</v>
      </c>
      <c r="H238" s="23" t="s">
        <v>13</v>
      </c>
    </row>
    <row r="239" ht="16.25" spans="1:8">
      <c r="A239" s="13"/>
      <c r="B239" s="15"/>
      <c r="C239" s="9" t="s">
        <v>323</v>
      </c>
      <c r="D239" s="9" t="s">
        <v>324</v>
      </c>
      <c r="E239" s="10">
        <v>1000</v>
      </c>
      <c r="F239" s="9">
        <v>220</v>
      </c>
      <c r="G239" s="11">
        <f t="shared" ref="G239:G258" si="11">SUM(F239/E239*100)</f>
        <v>22</v>
      </c>
      <c r="H239" s="23" t="s">
        <v>13</v>
      </c>
    </row>
    <row r="240" ht="16.25" spans="1:8">
      <c r="A240" s="13"/>
      <c r="B240" s="8" t="s">
        <v>325</v>
      </c>
      <c r="C240" s="9" t="s">
        <v>326</v>
      </c>
      <c r="D240" s="9" t="s">
        <v>327</v>
      </c>
      <c r="E240" s="10">
        <v>1300</v>
      </c>
      <c r="F240" s="9">
        <v>450</v>
      </c>
      <c r="G240" s="11">
        <f t="shared" si="11"/>
        <v>34.6153846153846</v>
      </c>
      <c r="H240" s="12" t="s">
        <v>13</v>
      </c>
    </row>
    <row r="241" ht="16.25" spans="1:8">
      <c r="A241" s="13"/>
      <c r="B241" s="14"/>
      <c r="C241" s="9" t="s">
        <v>328</v>
      </c>
      <c r="D241" s="9" t="s">
        <v>329</v>
      </c>
      <c r="E241" s="10">
        <v>1500</v>
      </c>
      <c r="F241" s="9">
        <v>480</v>
      </c>
      <c r="G241" s="11">
        <f t="shared" si="11"/>
        <v>32</v>
      </c>
      <c r="H241" s="12" t="s">
        <v>13</v>
      </c>
    </row>
    <row r="242" ht="16.25" spans="1:8">
      <c r="A242" s="13"/>
      <c r="B242" s="14"/>
      <c r="C242" s="9" t="s">
        <v>330</v>
      </c>
      <c r="D242" s="9" t="s">
        <v>331</v>
      </c>
      <c r="E242" s="9">
        <v>500</v>
      </c>
      <c r="F242" s="9">
        <v>100</v>
      </c>
      <c r="G242" s="11">
        <f t="shared" si="11"/>
        <v>20</v>
      </c>
      <c r="H242" s="12" t="s">
        <v>13</v>
      </c>
    </row>
    <row r="243" ht="16.25" spans="1:8">
      <c r="A243" s="13"/>
      <c r="B243" s="14"/>
      <c r="C243" s="9" t="s">
        <v>332</v>
      </c>
      <c r="D243" s="9" t="s">
        <v>333</v>
      </c>
      <c r="E243" s="9">
        <v>500</v>
      </c>
      <c r="F243" s="9">
        <v>150</v>
      </c>
      <c r="G243" s="11">
        <f t="shared" si="11"/>
        <v>30</v>
      </c>
      <c r="H243" s="12" t="s">
        <v>13</v>
      </c>
    </row>
    <row r="244" ht="16.25" spans="1:8">
      <c r="A244" s="13"/>
      <c r="B244" s="14"/>
      <c r="C244" s="9" t="s">
        <v>334</v>
      </c>
      <c r="D244" s="9" t="s">
        <v>335</v>
      </c>
      <c r="E244" s="9">
        <v>500</v>
      </c>
      <c r="F244" s="9">
        <v>100</v>
      </c>
      <c r="G244" s="11">
        <f t="shared" si="11"/>
        <v>20</v>
      </c>
      <c r="H244" s="12" t="s">
        <v>13</v>
      </c>
    </row>
    <row r="245" ht="16.25" spans="1:8">
      <c r="A245" s="13"/>
      <c r="B245" s="14"/>
      <c r="C245" s="9" t="s">
        <v>336</v>
      </c>
      <c r="D245" s="9" t="s">
        <v>337</v>
      </c>
      <c r="E245" s="9">
        <v>500</v>
      </c>
      <c r="F245" s="9">
        <v>200</v>
      </c>
      <c r="G245" s="11">
        <f t="shared" si="11"/>
        <v>40</v>
      </c>
      <c r="H245" s="12" t="s">
        <v>13</v>
      </c>
    </row>
    <row r="246" ht="16.25" spans="1:8">
      <c r="A246" s="13"/>
      <c r="B246" s="14"/>
      <c r="C246" s="9" t="s">
        <v>336</v>
      </c>
      <c r="D246" s="9" t="s">
        <v>338</v>
      </c>
      <c r="E246" s="9">
        <v>500</v>
      </c>
      <c r="F246" s="9">
        <v>200</v>
      </c>
      <c r="G246" s="11">
        <f t="shared" si="11"/>
        <v>40</v>
      </c>
      <c r="H246" s="12" t="s">
        <v>13</v>
      </c>
    </row>
    <row r="247" ht="16.25" spans="1:8">
      <c r="A247" s="13"/>
      <c r="B247" s="14"/>
      <c r="C247" s="9" t="s">
        <v>336</v>
      </c>
      <c r="D247" s="9" t="s">
        <v>339</v>
      </c>
      <c r="E247" s="9">
        <v>500</v>
      </c>
      <c r="F247" s="9">
        <v>200</v>
      </c>
      <c r="G247" s="11">
        <f t="shared" si="11"/>
        <v>40</v>
      </c>
      <c r="H247" s="12" t="s">
        <v>13</v>
      </c>
    </row>
    <row r="248" ht="16.25" spans="1:8">
      <c r="A248" s="13"/>
      <c r="B248" s="14"/>
      <c r="C248" s="9" t="s">
        <v>336</v>
      </c>
      <c r="D248" s="9" t="s">
        <v>340</v>
      </c>
      <c r="E248" s="9">
        <v>500</v>
      </c>
      <c r="F248" s="9">
        <v>200</v>
      </c>
      <c r="G248" s="11">
        <f t="shared" si="11"/>
        <v>40</v>
      </c>
      <c r="H248" s="12" t="s">
        <v>13</v>
      </c>
    </row>
    <row r="249" ht="16.25" spans="1:8">
      <c r="A249" s="13"/>
      <c r="B249" s="14"/>
      <c r="C249" s="9" t="s">
        <v>341</v>
      </c>
      <c r="D249" s="9" t="s">
        <v>342</v>
      </c>
      <c r="E249" s="9">
        <v>500</v>
      </c>
      <c r="F249" s="9">
        <v>200</v>
      </c>
      <c r="G249" s="11">
        <f t="shared" si="11"/>
        <v>40</v>
      </c>
      <c r="H249" s="12" t="s">
        <v>13</v>
      </c>
    </row>
    <row r="250" ht="16.25" spans="1:8">
      <c r="A250" s="13"/>
      <c r="B250" s="14"/>
      <c r="C250" s="9" t="s">
        <v>343</v>
      </c>
      <c r="D250" s="9" t="s">
        <v>344</v>
      </c>
      <c r="E250" s="9">
        <v>500</v>
      </c>
      <c r="F250" s="9">
        <v>200</v>
      </c>
      <c r="G250" s="11">
        <f t="shared" si="11"/>
        <v>40</v>
      </c>
      <c r="H250" s="12" t="s">
        <v>13</v>
      </c>
    </row>
    <row r="251" ht="16.25" spans="1:8">
      <c r="A251" s="13"/>
      <c r="B251" s="14"/>
      <c r="C251" s="9" t="s">
        <v>345</v>
      </c>
      <c r="D251" s="9" t="s">
        <v>346</v>
      </c>
      <c r="E251" s="9">
        <v>500</v>
      </c>
      <c r="F251" s="9">
        <v>200</v>
      </c>
      <c r="G251" s="11">
        <f t="shared" si="11"/>
        <v>40</v>
      </c>
      <c r="H251" s="12" t="s">
        <v>13</v>
      </c>
    </row>
    <row r="252" ht="16.25" spans="1:8">
      <c r="A252" s="13"/>
      <c r="B252" s="14"/>
      <c r="C252" s="9" t="s">
        <v>347</v>
      </c>
      <c r="D252" s="9" t="s">
        <v>348</v>
      </c>
      <c r="E252" s="9">
        <v>500</v>
      </c>
      <c r="F252" s="9">
        <v>200</v>
      </c>
      <c r="G252" s="11">
        <f t="shared" si="11"/>
        <v>40</v>
      </c>
      <c r="H252" s="12" t="s">
        <v>13</v>
      </c>
    </row>
    <row r="253" ht="16.25" spans="1:8">
      <c r="A253" s="13"/>
      <c r="B253" s="14"/>
      <c r="C253" s="9" t="s">
        <v>349</v>
      </c>
      <c r="D253" s="9" t="s">
        <v>350</v>
      </c>
      <c r="E253" s="9">
        <v>500</v>
      </c>
      <c r="F253" s="9">
        <v>200</v>
      </c>
      <c r="G253" s="11">
        <f t="shared" si="11"/>
        <v>40</v>
      </c>
      <c r="H253" s="12" t="s">
        <v>13</v>
      </c>
    </row>
    <row r="254" ht="16.25" spans="1:8">
      <c r="A254" s="13"/>
      <c r="B254" s="14"/>
      <c r="C254" s="9" t="s">
        <v>351</v>
      </c>
      <c r="D254" s="9" t="s">
        <v>351</v>
      </c>
      <c r="E254" s="10">
        <v>1200</v>
      </c>
      <c r="F254" s="9">
        <v>400</v>
      </c>
      <c r="G254" s="11">
        <f t="shared" si="11"/>
        <v>33.3333333333333</v>
      </c>
      <c r="H254" s="12" t="s">
        <v>13</v>
      </c>
    </row>
    <row r="255" ht="16.25" spans="1:8">
      <c r="A255" s="13"/>
      <c r="B255" s="14"/>
      <c r="C255" s="9" t="s">
        <v>352</v>
      </c>
      <c r="D255" s="9" t="s">
        <v>353</v>
      </c>
      <c r="E255" s="10">
        <v>1200</v>
      </c>
      <c r="F255" s="9">
        <v>400</v>
      </c>
      <c r="G255" s="11">
        <f t="shared" si="11"/>
        <v>33.3333333333333</v>
      </c>
      <c r="H255" s="12" t="s">
        <v>13</v>
      </c>
    </row>
    <row r="256" ht="16.25" spans="1:8">
      <c r="A256" s="13"/>
      <c r="B256" s="14"/>
      <c r="C256" s="9" t="s">
        <v>354</v>
      </c>
      <c r="D256" s="9" t="s">
        <v>355</v>
      </c>
      <c r="E256" s="10">
        <v>5100</v>
      </c>
      <c r="F256" s="9">
        <v>450</v>
      </c>
      <c r="G256" s="11">
        <f t="shared" si="11"/>
        <v>8.82352941176471</v>
      </c>
      <c r="H256" s="12" t="s">
        <v>13</v>
      </c>
    </row>
    <row r="257" ht="16.25" spans="1:8">
      <c r="A257" s="18"/>
      <c r="B257" s="15"/>
      <c r="C257" s="9" t="s">
        <v>356</v>
      </c>
      <c r="D257" s="9" t="s">
        <v>357</v>
      </c>
      <c r="E257" s="9">
        <v>500</v>
      </c>
      <c r="F257" s="9">
        <v>200</v>
      </c>
      <c r="G257" s="11">
        <f t="shared" si="11"/>
        <v>40</v>
      </c>
      <c r="H257" s="12" t="s">
        <v>13</v>
      </c>
    </row>
    <row r="258" s="1" customFormat="1" ht="16.25" spans="1:8">
      <c r="A258" s="57" t="s">
        <v>63</v>
      </c>
      <c r="B258" s="44"/>
      <c r="C258" s="19">
        <v>20</v>
      </c>
      <c r="D258" s="20">
        <v>0</v>
      </c>
      <c r="E258" s="20">
        <f>SUM(E238:E257)</f>
        <v>19100</v>
      </c>
      <c r="F258" s="20">
        <f>SUM(F238:F257)</f>
        <v>5230</v>
      </c>
      <c r="G258" s="21">
        <f t="shared" si="11"/>
        <v>27.3821989528796</v>
      </c>
      <c r="H258" s="22"/>
    </row>
    <row r="259" ht="16.25" spans="1:8">
      <c r="A259" s="74"/>
      <c r="B259" s="75"/>
      <c r="C259" s="76"/>
      <c r="D259" s="76"/>
      <c r="E259" s="76"/>
      <c r="F259" s="76"/>
      <c r="G259" s="76"/>
      <c r="H259" s="77"/>
    </row>
    <row r="260" ht="16.25" spans="1:8">
      <c r="A260" s="7" t="s">
        <v>358</v>
      </c>
      <c r="B260" s="8" t="s">
        <v>359</v>
      </c>
      <c r="C260" s="9" t="s">
        <v>360</v>
      </c>
      <c r="D260" s="9" t="s">
        <v>361</v>
      </c>
      <c r="E260" s="9">
        <v>500</v>
      </c>
      <c r="F260" s="9">
        <v>200</v>
      </c>
      <c r="G260" s="78">
        <f>SUM(F260/E260*100)</f>
        <v>40</v>
      </c>
      <c r="H260" s="79" t="s">
        <v>362</v>
      </c>
    </row>
    <row r="261" ht="16.25" spans="1:8">
      <c r="A261" s="13"/>
      <c r="B261" s="14"/>
      <c r="C261" s="9" t="s">
        <v>363</v>
      </c>
      <c r="D261" s="9" t="s">
        <v>364</v>
      </c>
      <c r="E261" s="10">
        <v>4700</v>
      </c>
      <c r="F261" s="9">
        <v>400</v>
      </c>
      <c r="G261" s="80">
        <f t="shared" ref="G261:G290" si="12">SUM(F261/E261*100)</f>
        <v>8.51063829787234</v>
      </c>
      <c r="H261" s="79" t="s">
        <v>362</v>
      </c>
    </row>
    <row r="262" ht="16.25" spans="1:8">
      <c r="A262" s="13"/>
      <c r="B262" s="15"/>
      <c r="C262" s="9" t="s">
        <v>365</v>
      </c>
      <c r="D262" s="9" t="s">
        <v>365</v>
      </c>
      <c r="E262" s="9">
        <v>1500</v>
      </c>
      <c r="F262" s="9">
        <v>300</v>
      </c>
      <c r="G262" s="80">
        <f t="shared" si="12"/>
        <v>20</v>
      </c>
      <c r="H262" s="79" t="s">
        <v>362</v>
      </c>
    </row>
    <row r="263" ht="16.25" spans="1:8">
      <c r="A263" s="13"/>
      <c r="B263" s="8" t="s">
        <v>366</v>
      </c>
      <c r="C263" s="9" t="s">
        <v>367</v>
      </c>
      <c r="D263" s="9" t="s">
        <v>368</v>
      </c>
      <c r="E263" s="9">
        <v>1300</v>
      </c>
      <c r="F263" s="9">
        <v>600</v>
      </c>
      <c r="G263" s="80">
        <f t="shared" si="12"/>
        <v>46.1538461538462</v>
      </c>
      <c r="H263" s="79" t="s">
        <v>362</v>
      </c>
    </row>
    <row r="264" ht="16.25" spans="1:8">
      <c r="A264" s="13"/>
      <c r="B264" s="14"/>
      <c r="C264" s="9" t="s">
        <v>369</v>
      </c>
      <c r="D264" s="9" t="s">
        <v>370</v>
      </c>
      <c r="E264" s="9">
        <v>1300</v>
      </c>
      <c r="F264" s="9">
        <v>480</v>
      </c>
      <c r="G264" s="80">
        <f t="shared" si="12"/>
        <v>36.9230769230769</v>
      </c>
      <c r="H264" s="79" t="s">
        <v>362</v>
      </c>
    </row>
    <row r="265" ht="16.25" spans="1:8">
      <c r="A265" s="13"/>
      <c r="B265" s="14"/>
      <c r="C265" s="9" t="s">
        <v>371</v>
      </c>
      <c r="D265" s="9" t="s">
        <v>372</v>
      </c>
      <c r="E265" s="9">
        <v>1300</v>
      </c>
      <c r="F265" s="9">
        <v>450</v>
      </c>
      <c r="G265" s="80">
        <f t="shared" si="12"/>
        <v>34.6153846153846</v>
      </c>
      <c r="H265" s="79" t="s">
        <v>362</v>
      </c>
    </row>
    <row r="266" ht="16.25" spans="1:8">
      <c r="A266" s="13"/>
      <c r="B266" s="14"/>
      <c r="C266" s="9" t="s">
        <v>373</v>
      </c>
      <c r="D266" s="9" t="s">
        <v>374</v>
      </c>
      <c r="E266" s="9">
        <v>900</v>
      </c>
      <c r="F266" s="9">
        <v>1000</v>
      </c>
      <c r="G266" s="80">
        <f t="shared" si="12"/>
        <v>111.111111111111</v>
      </c>
      <c r="H266" s="79" t="s">
        <v>362</v>
      </c>
    </row>
    <row r="267" ht="16.25" spans="1:8">
      <c r="A267" s="13"/>
      <c r="B267" s="14"/>
      <c r="C267" s="9" t="s">
        <v>375</v>
      </c>
      <c r="D267" s="9" t="s">
        <v>376</v>
      </c>
      <c r="E267" s="9">
        <v>4300</v>
      </c>
      <c r="F267" s="9">
        <v>1200</v>
      </c>
      <c r="G267" s="80">
        <f t="shared" si="12"/>
        <v>27.906976744186</v>
      </c>
      <c r="H267" s="79" t="s">
        <v>362</v>
      </c>
    </row>
    <row r="268" ht="16.25" spans="1:8">
      <c r="A268" s="13"/>
      <c r="B268" s="14"/>
      <c r="C268" s="9" t="s">
        <v>377</v>
      </c>
      <c r="D268" s="9" t="s">
        <v>378</v>
      </c>
      <c r="E268" s="10">
        <v>1500</v>
      </c>
      <c r="F268" s="9">
        <v>400</v>
      </c>
      <c r="G268" s="80">
        <f t="shared" si="12"/>
        <v>26.6666666666667</v>
      </c>
      <c r="H268" s="79" t="s">
        <v>362</v>
      </c>
    </row>
    <row r="269" ht="16.25" spans="1:8">
      <c r="A269" s="13"/>
      <c r="B269" s="14"/>
      <c r="C269" s="9" t="s">
        <v>379</v>
      </c>
      <c r="D269" s="9" t="s">
        <v>380</v>
      </c>
      <c r="E269" s="10">
        <v>1500</v>
      </c>
      <c r="F269" s="9">
        <v>500</v>
      </c>
      <c r="G269" s="80">
        <f t="shared" si="12"/>
        <v>33.3333333333333</v>
      </c>
      <c r="H269" s="79" t="s">
        <v>362</v>
      </c>
    </row>
    <row r="270" ht="16.25" spans="1:8">
      <c r="A270" s="13"/>
      <c r="B270" s="14"/>
      <c r="C270" s="9" t="s">
        <v>381</v>
      </c>
      <c r="D270" s="9" t="s">
        <v>381</v>
      </c>
      <c r="E270" s="10">
        <v>1500</v>
      </c>
      <c r="F270" s="9">
        <v>350</v>
      </c>
      <c r="G270" s="80">
        <f t="shared" si="12"/>
        <v>23.3333333333333</v>
      </c>
      <c r="H270" s="79" t="s">
        <v>362</v>
      </c>
    </row>
    <row r="271" ht="16.25" spans="1:8">
      <c r="A271" s="13"/>
      <c r="B271" s="14"/>
      <c r="C271" s="9" t="s">
        <v>382</v>
      </c>
      <c r="D271" s="9" t="s">
        <v>382</v>
      </c>
      <c r="E271" s="10">
        <v>1000</v>
      </c>
      <c r="F271" s="9">
        <v>150</v>
      </c>
      <c r="G271" s="80">
        <f t="shared" si="12"/>
        <v>15</v>
      </c>
      <c r="H271" s="79" t="s">
        <v>362</v>
      </c>
    </row>
    <row r="272" ht="16.25" spans="1:8">
      <c r="A272" s="13"/>
      <c r="B272" s="14"/>
      <c r="C272" s="9" t="s">
        <v>383</v>
      </c>
      <c r="D272" s="9" t="s">
        <v>383</v>
      </c>
      <c r="E272" s="10">
        <v>1500</v>
      </c>
      <c r="F272" s="9">
        <v>150</v>
      </c>
      <c r="G272" s="80">
        <f t="shared" si="12"/>
        <v>10</v>
      </c>
      <c r="H272" s="79" t="s">
        <v>362</v>
      </c>
    </row>
    <row r="273" ht="16.25" spans="1:8">
      <c r="A273" s="13"/>
      <c r="B273" s="14"/>
      <c r="C273" s="9" t="s">
        <v>384</v>
      </c>
      <c r="D273" s="9" t="s">
        <v>384</v>
      </c>
      <c r="E273" s="10">
        <v>1500</v>
      </c>
      <c r="F273" s="9">
        <v>230</v>
      </c>
      <c r="G273" s="80">
        <f t="shared" si="12"/>
        <v>15.3333333333333</v>
      </c>
      <c r="H273" s="79" t="s">
        <v>362</v>
      </c>
    </row>
    <row r="274" ht="16.25" spans="1:8">
      <c r="A274" s="13"/>
      <c r="B274" s="14"/>
      <c r="C274" s="9" t="s">
        <v>385</v>
      </c>
      <c r="D274" s="9" t="s">
        <v>385</v>
      </c>
      <c r="E274" s="9">
        <v>500</v>
      </c>
      <c r="F274" s="9">
        <v>400</v>
      </c>
      <c r="G274" s="80">
        <f t="shared" si="12"/>
        <v>80</v>
      </c>
      <c r="H274" s="79" t="s">
        <v>362</v>
      </c>
    </row>
    <row r="275" ht="16.25" spans="1:8">
      <c r="A275" s="13"/>
      <c r="B275" s="14"/>
      <c r="C275" s="9" t="s">
        <v>386</v>
      </c>
      <c r="D275" s="9" t="s">
        <v>386</v>
      </c>
      <c r="E275" s="10">
        <v>1000</v>
      </c>
      <c r="F275" s="9">
        <v>500</v>
      </c>
      <c r="G275" s="80">
        <f t="shared" si="12"/>
        <v>50</v>
      </c>
      <c r="H275" s="79" t="s">
        <v>362</v>
      </c>
    </row>
    <row r="276" ht="16.25" spans="1:8">
      <c r="A276" s="13"/>
      <c r="B276" s="14"/>
      <c r="C276" s="9" t="s">
        <v>387</v>
      </c>
      <c r="D276" s="9" t="s">
        <v>387</v>
      </c>
      <c r="E276" s="10">
        <v>1000</v>
      </c>
      <c r="F276" s="9">
        <v>400</v>
      </c>
      <c r="G276" s="80">
        <f t="shared" si="12"/>
        <v>40</v>
      </c>
      <c r="H276" s="79" t="s">
        <v>362</v>
      </c>
    </row>
    <row r="277" ht="16.25" spans="1:8">
      <c r="A277" s="13"/>
      <c r="B277" s="14"/>
      <c r="C277" s="9" t="s">
        <v>388</v>
      </c>
      <c r="D277" s="9" t="s">
        <v>388</v>
      </c>
      <c r="E277" s="10">
        <v>1000</v>
      </c>
      <c r="F277" s="9">
        <v>300</v>
      </c>
      <c r="G277" s="80">
        <f t="shared" si="12"/>
        <v>30</v>
      </c>
      <c r="H277" s="79" t="s">
        <v>362</v>
      </c>
    </row>
    <row r="278" ht="16.25" spans="1:8">
      <c r="A278" s="13"/>
      <c r="B278" s="14"/>
      <c r="C278" s="9" t="s">
        <v>389</v>
      </c>
      <c r="D278" s="9" t="s">
        <v>389</v>
      </c>
      <c r="E278" s="10">
        <v>1500</v>
      </c>
      <c r="F278" s="9">
        <v>0</v>
      </c>
      <c r="G278" s="80">
        <f t="shared" si="12"/>
        <v>0</v>
      </c>
      <c r="H278" s="81" t="s">
        <v>35</v>
      </c>
    </row>
    <row r="279" ht="16.25" spans="1:8">
      <c r="A279" s="13"/>
      <c r="B279" s="14"/>
      <c r="C279" s="9" t="s">
        <v>390</v>
      </c>
      <c r="D279" s="9" t="s">
        <v>390</v>
      </c>
      <c r="E279" s="10">
        <v>1300</v>
      </c>
      <c r="F279" s="9">
        <v>150</v>
      </c>
      <c r="G279" s="80">
        <f t="shared" si="12"/>
        <v>11.5384615384615</v>
      </c>
      <c r="H279" s="79" t="s">
        <v>362</v>
      </c>
    </row>
    <row r="280" ht="16.25" spans="1:8">
      <c r="A280" s="13"/>
      <c r="B280" s="14"/>
      <c r="C280" s="9" t="s">
        <v>391</v>
      </c>
      <c r="D280" s="9" t="s">
        <v>364</v>
      </c>
      <c r="E280" s="10">
        <v>2200</v>
      </c>
      <c r="F280" s="9">
        <v>2000</v>
      </c>
      <c r="G280" s="80">
        <f t="shared" si="12"/>
        <v>90.9090909090909</v>
      </c>
      <c r="H280" s="79" t="s">
        <v>362</v>
      </c>
    </row>
    <row r="281" ht="16.25" spans="1:8">
      <c r="A281" s="13"/>
      <c r="B281" s="15"/>
      <c r="C281" s="9" t="s">
        <v>392</v>
      </c>
      <c r="D281" s="9" t="s">
        <v>392</v>
      </c>
      <c r="E281" s="9">
        <v>500</v>
      </c>
      <c r="F281" s="9">
        <v>60</v>
      </c>
      <c r="G281" s="80">
        <f t="shared" si="12"/>
        <v>12</v>
      </c>
      <c r="H281" s="79" t="s">
        <v>362</v>
      </c>
    </row>
    <row r="282" ht="16.25" spans="1:8">
      <c r="A282" s="13"/>
      <c r="B282" s="9" t="s">
        <v>393</v>
      </c>
      <c r="C282" s="9" t="s">
        <v>394</v>
      </c>
      <c r="D282" s="9" t="s">
        <v>395</v>
      </c>
      <c r="E282" s="10">
        <v>1000</v>
      </c>
      <c r="F282" s="9">
        <v>0</v>
      </c>
      <c r="G282" s="80">
        <f t="shared" si="12"/>
        <v>0</v>
      </c>
      <c r="H282" s="81" t="s">
        <v>35</v>
      </c>
    </row>
    <row r="283" ht="16.25" spans="1:8">
      <c r="A283" s="13"/>
      <c r="B283" s="8" t="s">
        <v>396</v>
      </c>
      <c r="C283" s="9" t="s">
        <v>397</v>
      </c>
      <c r="D283" s="9" t="s">
        <v>398</v>
      </c>
      <c r="E283" s="9">
        <v>500</v>
      </c>
      <c r="F283" s="9">
        <v>100</v>
      </c>
      <c r="G283" s="80">
        <f t="shared" si="12"/>
        <v>20</v>
      </c>
      <c r="H283" s="79" t="s">
        <v>362</v>
      </c>
    </row>
    <row r="284" ht="16.25" spans="1:8">
      <c r="A284" s="13"/>
      <c r="B284" s="14"/>
      <c r="C284" s="9" t="s">
        <v>399</v>
      </c>
      <c r="D284" s="9" t="s">
        <v>361</v>
      </c>
      <c r="E284" s="9">
        <v>800</v>
      </c>
      <c r="F284" s="9">
        <v>300</v>
      </c>
      <c r="G284" s="80">
        <f t="shared" si="12"/>
        <v>37.5</v>
      </c>
      <c r="H284" s="79" t="s">
        <v>362</v>
      </c>
    </row>
    <row r="285" ht="16.25" spans="1:8">
      <c r="A285" s="13"/>
      <c r="B285" s="14"/>
      <c r="C285" s="9" t="s">
        <v>400</v>
      </c>
      <c r="D285" s="9" t="s">
        <v>400</v>
      </c>
      <c r="E285" s="9">
        <v>800</v>
      </c>
      <c r="F285" s="9">
        <v>450</v>
      </c>
      <c r="G285" s="80">
        <f t="shared" si="12"/>
        <v>56.25</v>
      </c>
      <c r="H285" s="79" t="s">
        <v>362</v>
      </c>
    </row>
    <row r="286" ht="16.25" spans="1:8">
      <c r="A286" s="13"/>
      <c r="B286" s="14"/>
      <c r="C286" s="9" t="s">
        <v>401</v>
      </c>
      <c r="D286" s="9" t="s">
        <v>402</v>
      </c>
      <c r="E286" s="9">
        <v>500</v>
      </c>
      <c r="F286" s="9">
        <v>0</v>
      </c>
      <c r="G286" s="80">
        <f t="shared" si="12"/>
        <v>0</v>
      </c>
      <c r="H286" s="81" t="s">
        <v>35</v>
      </c>
    </row>
    <row r="287" ht="16.25" spans="1:8">
      <c r="A287" s="13"/>
      <c r="B287" s="14"/>
      <c r="C287" s="9" t="s">
        <v>403</v>
      </c>
      <c r="D287" s="9" t="s">
        <v>404</v>
      </c>
      <c r="E287" s="9">
        <v>500</v>
      </c>
      <c r="F287" s="9">
        <v>400</v>
      </c>
      <c r="G287" s="80">
        <f t="shared" si="12"/>
        <v>80</v>
      </c>
      <c r="H287" s="79" t="s">
        <v>362</v>
      </c>
    </row>
    <row r="288" ht="16.25" spans="1:8">
      <c r="A288" s="18"/>
      <c r="B288" s="15"/>
      <c r="C288" s="9" t="s">
        <v>405</v>
      </c>
      <c r="D288" s="9" t="s">
        <v>405</v>
      </c>
      <c r="E288" s="10">
        <v>3300</v>
      </c>
      <c r="F288" s="10">
        <v>1400</v>
      </c>
      <c r="G288" s="80">
        <f t="shared" si="12"/>
        <v>42.4242424242424</v>
      </c>
      <c r="H288" s="79" t="s">
        <v>362</v>
      </c>
    </row>
    <row r="289" s="1" customFormat="1" ht="16.25" spans="1:8">
      <c r="A289" s="57" t="s">
        <v>63</v>
      </c>
      <c r="B289" s="44"/>
      <c r="C289" s="19">
        <v>29</v>
      </c>
      <c r="D289" s="20"/>
      <c r="E289" s="20">
        <f>SUM(E260:E288)</f>
        <v>40700</v>
      </c>
      <c r="F289" s="20">
        <f>SUM(F260:F288)</f>
        <v>12870</v>
      </c>
      <c r="G289" s="21">
        <f t="shared" si="12"/>
        <v>31.6216216216216</v>
      </c>
      <c r="H289" s="22"/>
    </row>
    <row r="290" ht="16.25" spans="1:8">
      <c r="A290" s="18" t="s">
        <v>406</v>
      </c>
      <c r="B290" s="76"/>
      <c r="C290" s="76">
        <f>SUM(C46+C62+C75+C79+C86+C98+C113+C143+C155+C159+C171+C178+C237+C258+C289)</f>
        <v>258</v>
      </c>
      <c r="D290" s="76"/>
      <c r="E290" s="82">
        <f>SUM(E46+E62+E79+E86+E98+E113+E143+E155+E159+E171+E178+E237+E258+E289)</f>
        <v>474698</v>
      </c>
      <c r="F290" s="82">
        <f>SUM(F46+F62+F79+F86+F98+F113+F143+F155+F159+F171+F178+F237+F258+F289)</f>
        <v>196926</v>
      </c>
      <c r="G290" s="83">
        <f t="shared" si="12"/>
        <v>41.4844806592823</v>
      </c>
      <c r="H290" s="77"/>
    </row>
  </sheetData>
  <mergeCells count="50">
    <mergeCell ref="A2:H2"/>
    <mergeCell ref="A259:B259"/>
    <mergeCell ref="A4:A45"/>
    <mergeCell ref="A47:A61"/>
    <mergeCell ref="A63:A78"/>
    <mergeCell ref="A80:A82"/>
    <mergeCell ref="A87:A96"/>
    <mergeCell ref="A99:A112"/>
    <mergeCell ref="A114:A142"/>
    <mergeCell ref="A144:A154"/>
    <mergeCell ref="A156:A158"/>
    <mergeCell ref="A160:A170"/>
    <mergeCell ref="A172:A176"/>
    <mergeCell ref="A179:A235"/>
    <mergeCell ref="A238:A257"/>
    <mergeCell ref="A260:A288"/>
    <mergeCell ref="B4:B17"/>
    <mergeCell ref="B18:B26"/>
    <mergeCell ref="B27:B31"/>
    <mergeCell ref="B34:B38"/>
    <mergeCell ref="B39:B40"/>
    <mergeCell ref="B41:B43"/>
    <mergeCell ref="B44:B45"/>
    <mergeCell ref="B47:B49"/>
    <mergeCell ref="B50:B54"/>
    <mergeCell ref="B55:B59"/>
    <mergeCell ref="B64:B72"/>
    <mergeCell ref="B83:B84"/>
    <mergeCell ref="B88:B90"/>
    <mergeCell ref="B91:B92"/>
    <mergeCell ref="B93:B96"/>
    <mergeCell ref="B99:B104"/>
    <mergeCell ref="B107:B110"/>
    <mergeCell ref="B114:B130"/>
    <mergeCell ref="B132:B133"/>
    <mergeCell ref="B134:B142"/>
    <mergeCell ref="B144:B154"/>
    <mergeCell ref="B157:B158"/>
    <mergeCell ref="B160:B165"/>
    <mergeCell ref="B168:B169"/>
    <mergeCell ref="B175:B176"/>
    <mergeCell ref="B179:B205"/>
    <mergeCell ref="B206:B220"/>
    <mergeCell ref="B221:B228"/>
    <mergeCell ref="B230:B235"/>
    <mergeCell ref="B238:B239"/>
    <mergeCell ref="B240:B257"/>
    <mergeCell ref="B260:B262"/>
    <mergeCell ref="B263:B281"/>
    <mergeCell ref="B283:B28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Hp</cp:lastModifiedBy>
  <dcterms:created xsi:type="dcterms:W3CDTF">2022-01-19T06:27:00Z</dcterms:created>
  <dcterms:modified xsi:type="dcterms:W3CDTF">2023-04-27T05:14:14Z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BE068EAFF56A45CDAE66057E5CB58B6E</vt:lpwstr>
  </property>
  <property fmtid="{D5CDD505-2E9C-101B-9397-08002B2CF9AE}" pid="3" name="KSOProductBuildVer">
    <vt:lpwstr>1033-11.2.0.11537</vt:lpwstr>
  </property>
</Properties>
</file>